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401" windowWidth="8400" windowHeight="8760" tabRatio="736" activeTab="7"/>
  </bookViews>
  <sheets>
    <sheet name="Coloma" sheetId="1" r:id="rId1"/>
    <sheet name="Hancock" sheetId="2" r:id="rId2"/>
    <sheet name="Pine River" sheetId="3" r:id="rId3"/>
    <sheet name="Plainfield" sheetId="4" r:id="rId4"/>
    <sheet name="Poy Sippi" sheetId="5" r:id="rId5"/>
    <sheet name="Redgranite" sheetId="6" r:id="rId6"/>
    <sheet name="Wautoma" sheetId="7" r:id="rId7"/>
    <sheet name="Wild Rose" sheetId="8" r:id="rId8"/>
  </sheets>
  <definedNames/>
  <calcPr fullCalcOnLoad="1"/>
</workbook>
</file>

<file path=xl/sharedStrings.xml><?xml version="1.0" encoding="utf-8"?>
<sst xmlns="http://schemas.openxmlformats.org/spreadsheetml/2006/main" count="1095" uniqueCount="251">
  <si>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</si>
  <si>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</si>
  <si>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</si>
  <si>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</si>
  <si>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</si>
  <si>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</si>
  <si>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</si>
  <si>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</si>
  <si>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</si>
  <si>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</si>
  <si>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</si>
  <si>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</si>
  <si>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</si>
  <si>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</si>
  <si>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</si>
  <si>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</si>
  <si>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</si>
  <si>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</si>
  <si>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</si>
  <si>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</si>
  <si>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</si>
  <si>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</si>
  <si>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</si>
  <si>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</si>
  <si>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</si>
  <si>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FDT-FRNDSP</t>
  </si>
  <si>
    <t>GLI-BERLIN</t>
  </si>
  <si>
    <t>GLI-MARKSN</t>
  </si>
  <si>
    <t>GLI-PRINCT</t>
  </si>
  <si>
    <t>GLT-PRNCTN</t>
  </si>
  <si>
    <t>MQI-MONTLL</t>
  </si>
  <si>
    <t>MQT-NESHKR</t>
  </si>
  <si>
    <t>MQT-SPRNGF</t>
  </si>
  <si>
    <t>UNKNOWN</t>
  </si>
  <si>
    <t>WAI-HANCCK</t>
  </si>
  <si>
    <t>WAI-LOHRVL</t>
  </si>
  <si>
    <t>WAI-PLNFLD</t>
  </si>
  <si>
    <t>WAI-REDGNT</t>
  </si>
  <si>
    <t>WAI-WAUTOM</t>
  </si>
  <si>
    <t>WAI-WILDRS</t>
  </si>
  <si>
    <t>WAT-BLMFLD</t>
  </si>
  <si>
    <t>WAT-COLOMA</t>
  </si>
  <si>
    <t>WAT-DAKOTA</t>
  </si>
  <si>
    <t>WAT-DEERFD</t>
  </si>
  <si>
    <t>WAT-LEON</t>
  </si>
  <si>
    <t>WAT-MARION</t>
  </si>
  <si>
    <t>WAT-MTMOR</t>
  </si>
  <si>
    <t>WAT-OASIS</t>
  </si>
  <si>
    <t>WAT-PLNFLD</t>
  </si>
  <si>
    <t>WAT-POYSIP</t>
  </si>
  <si>
    <t>WAT-RCHFD</t>
  </si>
  <si>
    <t>WAT-ROSE</t>
  </si>
  <si>
    <t>WAT-SAXEVL</t>
  </si>
  <si>
    <t>WAT-SPRNWT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</si>
  <si>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</si>
  <si>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</si>
  <si>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</si>
  <si>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</si>
  <si>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</si>
  <si>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</si>
  <si>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</si>
  <si>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</si>
  <si>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WNI-WINNCN</t>
  </si>
  <si>
    <t>WNT-ALGOMA</t>
  </si>
  <si>
    <t>WNT-MEN-E</t>
  </si>
  <si>
    <t>WNT-NEENAH</t>
  </si>
  <si>
    <t>WNT-NEPSKN</t>
  </si>
  <si>
    <t>WNT-OSHKSH</t>
  </si>
  <si>
    <t>WNT-RUSHFD</t>
  </si>
  <si>
    <t>X-CA-LIB</t>
  </si>
  <si>
    <t>X-CO-NOLIB</t>
  </si>
  <si>
    <t>X-CO-PORT</t>
  </si>
  <si>
    <t>X-DO-NOLIB</t>
  </si>
  <si>
    <t>X-OTHER-WI</t>
  </si>
  <si>
    <t>X-OU-APLTN</t>
  </si>
  <si>
    <t>X-PO-NOLIB</t>
  </si>
  <si>
    <t>X-WP-LIB</t>
  </si>
  <si>
    <t>X-WP-NOLIB</t>
  </si>
  <si>
    <t>Z-OTHER</t>
  </si>
  <si>
    <t>FDI-FAIRWT</t>
  </si>
  <si>
    <t>FDI-NFDL</t>
  </si>
  <si>
    <t>FDI-RIPON</t>
  </si>
  <si>
    <t>FDT-AUBURN</t>
  </si>
  <si>
    <t>FDT-TAYCH</t>
  </si>
  <si>
    <t>GLI-GREENL</t>
  </si>
  <si>
    <t>GLI-KINGST</t>
  </si>
  <si>
    <t>GLT-BERLIN</t>
  </si>
  <si>
    <t>GLT-GRNLK</t>
  </si>
  <si>
    <t>GLT-KINGST</t>
  </si>
  <si>
    <t>GLT-MNCHST</t>
  </si>
  <si>
    <t>MQI-NESHKR</t>
  </si>
  <si>
    <t>MQI-WESTFD</t>
  </si>
  <si>
    <t>MQT-BUFFLO</t>
  </si>
  <si>
    <t>MQT-CRYSLK</t>
  </si>
  <si>
    <t>MQT-HARRIS</t>
  </si>
  <si>
    <t>MQT-MECAN</t>
  </si>
  <si>
    <t>MQT-MONTEL</t>
  </si>
  <si>
    <t>MQT-MOUNDV</t>
  </si>
  <si>
    <t>MQT-NEWTON</t>
  </si>
  <si>
    <t>MQT-PACKWK</t>
  </si>
  <si>
    <t>MQT-SHLDS</t>
  </si>
  <si>
    <t>MQT-WESTFD</t>
  </si>
  <si>
    <t>WAI-COLOMA</t>
  </si>
  <si>
    <t>WAT-AURORA</t>
  </si>
  <si>
    <t>WAT-HNCOCK</t>
  </si>
  <si>
    <t>WNI-OMRO</t>
  </si>
  <si>
    <t>WNT-BLCKWF</t>
  </si>
  <si>
    <t>WNT-CLAYTN</t>
  </si>
  <si>
    <t>WNT-MEN-W</t>
  </si>
  <si>
    <t>WNT-NEKIMI</t>
  </si>
  <si>
    <t>WNT-WNCN</t>
  </si>
  <si>
    <t>X-OUTSTATE</t>
  </si>
  <si>
    <t>X-PO-I-ALM</t>
  </si>
  <si>
    <t>X-PO-LIB</t>
  </si>
  <si>
    <t>X-PO-T-PG</t>
  </si>
  <si>
    <t>X-WS-LIB</t>
  </si>
  <si>
    <t>X-WS-NOLIB</t>
  </si>
  <si>
    <t>FDT-RIPON</t>
  </si>
  <si>
    <t>GLT-BRKLN</t>
  </si>
  <si>
    <t>GLT-SATMAR</t>
  </si>
  <si>
    <t>WNT-OMRO</t>
  </si>
  <si>
    <t>X-OU-NOLIB</t>
  </si>
  <si>
    <t>WNT-VINELD</t>
  </si>
  <si>
    <t>WNT-WOLFR</t>
  </si>
  <si>
    <t>FDS-RIPNST</t>
  </si>
  <si>
    <t>X-AD-LEOLA</t>
  </si>
  <si>
    <t>X-AD-NOLIB</t>
  </si>
  <si>
    <t>X-PO-T-ALM</t>
  </si>
  <si>
    <t>X-CO-COL</t>
  </si>
  <si>
    <t>X-AD-RICH</t>
  </si>
  <si>
    <t>Adjacent County, non Winnefox, Library</t>
  </si>
  <si>
    <t>Adjacent County, non Winnefox, No Library</t>
  </si>
  <si>
    <t>Out of State</t>
  </si>
  <si>
    <t>Unknown</t>
  </si>
  <si>
    <t>WNT-UTICA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</si>
  <si>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</si>
  <si>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</si>
  <si>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</si>
  <si>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</si>
  <si>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</si>
  <si>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</si>
  <si>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</si>
  <si>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</si>
  <si>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</si>
  <si>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</si>
  <si>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</si>
  <si>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Waupaca</t>
  </si>
  <si>
    <t>Green Lake</t>
  </si>
  <si>
    <t>Portage</t>
  </si>
  <si>
    <t>Adams</t>
  </si>
  <si>
    <t>Marquette</t>
  </si>
  <si>
    <t>Winnebago</t>
  </si>
  <si>
    <t>FDI-BRANDON</t>
  </si>
  <si>
    <t>FDT-FDL</t>
  </si>
  <si>
    <t>Circulation to nonresidents living in adjacent county not in system</t>
  </si>
  <si>
    <t>WAT-HANCOCK</t>
  </si>
  <si>
    <t>X-WI-NOLIB</t>
  </si>
  <si>
    <t>Z-ILL</t>
  </si>
  <si>
    <t>GLT-SENECA</t>
  </si>
  <si>
    <t>WNI-WINNECN</t>
  </si>
  <si>
    <t>X-SH-NOLIB</t>
  </si>
  <si>
    <t>FDI-MTCALV</t>
  </si>
  <si>
    <t>X-DO-LIB</t>
  </si>
  <si>
    <t>Y-ILL</t>
  </si>
  <si>
    <t>WAUTOMA</t>
  </si>
  <si>
    <t>REDGRANITE</t>
  </si>
  <si>
    <t>POY SIPPI</t>
  </si>
  <si>
    <t>PLAINFIELD</t>
  </si>
  <si>
    <t>WILD ROSE</t>
  </si>
  <si>
    <t>PINE RIVER</t>
  </si>
  <si>
    <t>HANCOCK</t>
  </si>
  <si>
    <t>COLOMA</t>
  </si>
  <si>
    <t>X-AD-JACK</t>
  </si>
  <si>
    <t>WNI-MENASHA</t>
  </si>
  <si>
    <t>X-CA-APLTN</t>
  </si>
  <si>
    <t>FDT-LAMRTN</t>
  </si>
  <si>
    <t>X-OU-LIB</t>
  </si>
  <si>
    <t>X-PO-T-PI</t>
  </si>
  <si>
    <t>FDI-FRNDSP</t>
  </si>
  <si>
    <t>WNT-OSHKOSH</t>
  </si>
  <si>
    <t>X-OU-TRGAN</t>
  </si>
  <si>
    <t>FDT-BYRON</t>
  </si>
  <si>
    <t>FDT-MARSH</t>
  </si>
  <si>
    <t>FDT-OSEOLA</t>
  </si>
  <si>
    <t>MQI-ENDEAV</t>
  </si>
  <si>
    <t>WAI-BERLIN</t>
  </si>
  <si>
    <t>FDI-CAMPBLS</t>
  </si>
  <si>
    <t>X-CO-T-WEY</t>
  </si>
  <si>
    <t>X-WP-T-FRE</t>
  </si>
  <si>
    <t>X-WP-T-WEY</t>
  </si>
  <si>
    <t>MQT-SPRINGF</t>
  </si>
  <si>
    <t>FDT-ALTO</t>
  </si>
  <si>
    <t>X-CO-T-MAR</t>
  </si>
  <si>
    <t>X-DO-T-TRE</t>
  </si>
  <si>
    <t>X-OU-TGREE</t>
  </si>
  <si>
    <t>MQI-OXFORD</t>
  </si>
  <si>
    <t>X-AD-LINC</t>
  </si>
  <si>
    <t>MQT-DOUGLS</t>
  </si>
  <si>
    <t>WAT-DEERFLD</t>
  </si>
  <si>
    <t>WNT-BLKWF</t>
  </si>
  <si>
    <t>WNT-POYGAN</t>
  </si>
  <si>
    <t>X-OU-T-DAL</t>
  </si>
  <si>
    <t>MQT-NESHKORO</t>
  </si>
  <si>
    <t>MQT-OXFORD</t>
  </si>
  <si>
    <t>FDI-ROSENDL</t>
  </si>
  <si>
    <t>GLI-MARQT</t>
  </si>
  <si>
    <t>MQI-MONTELLO</t>
  </si>
  <si>
    <t>FDT-SPRNGV</t>
  </si>
  <si>
    <t>X-CA-MENASH</t>
  </si>
  <si>
    <t>X-OU-TGRAN</t>
  </si>
  <si>
    <t>WNI-APLTON</t>
  </si>
  <si>
    <t>FDT-CALUMT</t>
  </si>
  <si>
    <t>FDT-LAMARTN</t>
  </si>
  <si>
    <t>X-WP-I-FRE</t>
  </si>
  <si>
    <t>X-WP-I-WEY</t>
  </si>
  <si>
    <t>MQI-MONTELL</t>
  </si>
  <si>
    <t>MQT-MNTLL</t>
  </si>
  <si>
    <t>WNT-POYGN</t>
  </si>
  <si>
    <t>X-FDI-WAUPX</t>
  </si>
  <si>
    <t>X-CO-T-RAN</t>
  </si>
  <si>
    <t>X-CA-T-HAR</t>
  </si>
  <si>
    <t>X-AD-NEWH</t>
  </si>
  <si>
    <t>X-OU-T-GRE</t>
  </si>
  <si>
    <t>X-WP-T-LIN</t>
  </si>
  <si>
    <t>MQT-WSTFLD</t>
  </si>
  <si>
    <t>GLT-MACKFD</t>
  </si>
  <si>
    <t>X-WP-T-DAY</t>
  </si>
  <si>
    <t>MQI-WESTFLD</t>
  </si>
  <si>
    <t>FDT-EMPIRE</t>
  </si>
  <si>
    <t>FDI-FAIRWATER</t>
  </si>
  <si>
    <t>FDT-OAKFLD</t>
  </si>
  <si>
    <t>X-CA-MNASH</t>
  </si>
  <si>
    <t>FDI-ROSNDALE</t>
  </si>
  <si>
    <t>FDI-BRNDN</t>
  </si>
  <si>
    <t>WAT-BLOOMFIELD</t>
  </si>
  <si>
    <t>X-AD-COLBN</t>
  </si>
  <si>
    <t>MQI-NESHK</t>
  </si>
  <si>
    <t>GLI-GREENLK</t>
  </si>
  <si>
    <t>FDT-ASHFORD</t>
  </si>
  <si>
    <t>WNT-WNCHST</t>
  </si>
  <si>
    <t>FDI-WAUPUN</t>
  </si>
  <si>
    <t>GLT-MARQTT</t>
  </si>
  <si>
    <t>X-AD-CLBN</t>
  </si>
  <si>
    <t>X-CA-I-POT</t>
  </si>
  <si>
    <t>MQI-NSKRO</t>
  </si>
  <si>
    <t>GLT-MRQTTE</t>
  </si>
  <si>
    <t>X-OU-T-BUC</t>
  </si>
  <si>
    <t>X-WP-T-CAL</t>
  </si>
  <si>
    <t>X-DO-T-LOM</t>
  </si>
  <si>
    <t>FDI-WAUPX</t>
  </si>
  <si>
    <t>X-OU-T-FRE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</si>
</sst>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40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4" borderId="0" xfId="42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10" xfId="0" applyFont="1" applyFill="1" applyBorder="1" applyAlignment="1">
      <alignment wrapText="1"/>
    </xf>
    <xf numFmtId="0" fontId="0" fillId="45" borderId="0" xfId="0" applyFill="1" applyAlignment="1">
      <alignment/>
    </xf>
    <xf numFmtId="164" fontId="0" fillId="45" borderId="0" xfId="0" applyNumberFormat="1" applyFont="1" applyFill="1" applyAlignment="1">
      <alignment/>
    </xf>
    <xf numFmtId="0" fontId="0" fillId="46" borderId="0" xfId="0" applyFill="1" applyAlignment="1">
      <alignment/>
    </xf>
    <xf numFmtId="164" fontId="0" fillId="47" borderId="0" xfId="0" applyNumberFormat="1" applyFont="1" applyFill="1" applyAlignment="1">
      <alignment/>
    </xf>
    <xf numFmtId="0" fontId="0" fillId="47" borderId="0" xfId="0" applyFill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zoomScale="80" zoomScaleNormal="80" zoomScalePageLayoutView="0" workbookViewId="0" topLeftCell="A1">
      <pane ySplit="11" topLeftCell="A102" activePane="bottomLeft" state="frozen"/>
      <selection pane="topLeft" activeCell="A1" sqref="A1"/>
      <selection pane="bottomLeft" activeCell="F118" sqref="F11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0.421875" style="1" customWidth="1"/>
    <col min="17" max="17" width="10.14062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171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43">B12/$B$99</f>
        <v>0</v>
      </c>
      <c r="D12" s="5">
        <f aca="true" t="shared" si="1" ref="D12:D43">C12*$B$102</f>
        <v>0</v>
      </c>
      <c r="E12" s="5">
        <f aca="true" t="shared" si="2" ref="E12:E97">B12+D12</f>
        <v>0</v>
      </c>
      <c r="H12" s="68">
        <f>E12</f>
        <v>0</v>
      </c>
      <c r="I12" s="17"/>
      <c r="P12" s="5">
        <f>E12</f>
        <v>0</v>
      </c>
    </row>
    <row r="13" spans="1:16" ht="12.75">
      <c r="A13" s="26" t="s">
        <v>81</v>
      </c>
      <c r="B13">
        <v>5</v>
      </c>
      <c r="C13" s="1">
        <f t="shared" si="0"/>
        <v>0.00014653302854463396</v>
      </c>
      <c r="D13" s="5">
        <f t="shared" si="1"/>
        <v>0</v>
      </c>
      <c r="E13" s="5">
        <f>B13+D13</f>
        <v>5</v>
      </c>
      <c r="H13" s="68">
        <f>E13</f>
        <v>5</v>
      </c>
      <c r="I13" s="17"/>
      <c r="P13" s="5">
        <f aca="true" t="shared" si="3" ref="P13:P97">E13</f>
        <v>5</v>
      </c>
    </row>
    <row r="14" spans="1:16" ht="12.75">
      <c r="A14" s="26" t="s">
        <v>124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5">
        <f t="shared" si="3"/>
        <v>0</v>
      </c>
    </row>
    <row r="15" spans="1:16" ht="12.75">
      <c r="A15" s="27" t="s">
        <v>211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9">
        <f>E15</f>
        <v>0</v>
      </c>
      <c r="P15" s="5">
        <f t="shared" si="3"/>
        <v>0</v>
      </c>
    </row>
    <row r="16" spans="1:16" ht="12.75">
      <c r="A16" s="27" t="s">
        <v>25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I16" s="69">
        <f>E16</f>
        <v>0</v>
      </c>
      <c r="P16" s="5">
        <f>E16</f>
        <v>0</v>
      </c>
    </row>
    <row r="17" spans="1:16" ht="12.75">
      <c r="A17" s="27" t="s">
        <v>207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9">
        <f>E17</f>
        <v>0</v>
      </c>
      <c r="P17" s="5">
        <f>E17</f>
        <v>0</v>
      </c>
    </row>
    <row r="18" spans="1:16" ht="12.75">
      <c r="A18" s="27" t="s">
        <v>83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9">
        <f>E18</f>
        <v>0</v>
      </c>
      <c r="P18" s="5">
        <f>E18</f>
        <v>0</v>
      </c>
    </row>
    <row r="19" spans="1:16" ht="12.75">
      <c r="A19" s="26" t="s">
        <v>26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8">
        <f>E19</f>
        <v>0</v>
      </c>
      <c r="P19" s="5">
        <f t="shared" si="3"/>
        <v>0</v>
      </c>
    </row>
    <row r="20" spans="1:16" ht="12.75">
      <c r="A20" s="26" t="s">
        <v>85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8">
        <f>E20</f>
        <v>0</v>
      </c>
      <c r="P20" s="5">
        <f t="shared" si="3"/>
        <v>0</v>
      </c>
    </row>
    <row r="21" spans="1:16" ht="12.75">
      <c r="A21" s="26" t="s">
        <v>27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8">
        <f>E21</f>
        <v>0</v>
      </c>
      <c r="P21" s="5">
        <f>E21</f>
        <v>0</v>
      </c>
    </row>
    <row r="22" spans="1:16" ht="12.75">
      <c r="A22" s="26" t="s">
        <v>28</v>
      </c>
      <c r="B22">
        <v>17</v>
      </c>
      <c r="C22" s="1">
        <f t="shared" si="0"/>
        <v>0.0004982122970517554</v>
      </c>
      <c r="D22" s="5">
        <f t="shared" si="1"/>
        <v>0</v>
      </c>
      <c r="E22" s="5">
        <f t="shared" si="2"/>
        <v>17</v>
      </c>
      <c r="H22" s="68">
        <f>E22</f>
        <v>17</v>
      </c>
      <c r="P22" s="5">
        <f t="shared" si="3"/>
        <v>17</v>
      </c>
    </row>
    <row r="23" spans="1:16" ht="12.75">
      <c r="A23" s="26" t="s">
        <v>118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H23" s="68">
        <f>E23</f>
        <v>0</v>
      </c>
      <c r="P23" s="5">
        <f t="shared" si="3"/>
        <v>0</v>
      </c>
    </row>
    <row r="24" spans="1:16" ht="12.75">
      <c r="A24" s="27" t="s">
        <v>88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9">
        <f>E24</f>
        <v>0</v>
      </c>
      <c r="P24" s="5">
        <f t="shared" si="3"/>
        <v>0</v>
      </c>
    </row>
    <row r="25" spans="1:16" ht="12.75">
      <c r="A25" s="27" t="s">
        <v>29</v>
      </c>
      <c r="B25">
        <v>5</v>
      </c>
      <c r="C25" s="1">
        <f t="shared" si="0"/>
        <v>0.00014653302854463396</v>
      </c>
      <c r="D25" s="5">
        <f t="shared" si="1"/>
        <v>0</v>
      </c>
      <c r="E25" s="5">
        <f t="shared" si="2"/>
        <v>5</v>
      </c>
      <c r="I25" s="69">
        <f>E25</f>
        <v>5</v>
      </c>
      <c r="P25" s="5">
        <f t="shared" si="3"/>
        <v>5</v>
      </c>
    </row>
    <row r="26" spans="1:16" ht="12.75">
      <c r="A26" s="26" t="s">
        <v>184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H26" s="68">
        <f>E26</f>
        <v>0</v>
      </c>
      <c r="I26" s="6"/>
      <c r="P26" s="5">
        <f t="shared" si="3"/>
        <v>0</v>
      </c>
    </row>
    <row r="27" spans="1:16" ht="12.75">
      <c r="A27" s="26" t="s">
        <v>30</v>
      </c>
      <c r="B27">
        <v>51</v>
      </c>
      <c r="C27" s="1">
        <f t="shared" si="0"/>
        <v>0.0014946368911552665</v>
      </c>
      <c r="D27" s="5">
        <f t="shared" si="1"/>
        <v>0</v>
      </c>
      <c r="E27" s="5">
        <f>B27+D27</f>
        <v>51</v>
      </c>
      <c r="H27" s="68">
        <f>E27</f>
        <v>51</v>
      </c>
      <c r="I27" s="6"/>
      <c r="P27" s="5">
        <f t="shared" si="3"/>
        <v>51</v>
      </c>
    </row>
    <row r="28" spans="1:16" ht="12.75">
      <c r="A28" s="26" t="s">
        <v>90</v>
      </c>
      <c r="B28">
        <v>20</v>
      </c>
      <c r="C28" s="1">
        <f t="shared" si="0"/>
        <v>0.0005861321141785358</v>
      </c>
      <c r="D28" s="5">
        <f t="shared" si="1"/>
        <v>0</v>
      </c>
      <c r="E28" s="5">
        <f>B28+D28</f>
        <v>20</v>
      </c>
      <c r="H28" s="68">
        <f>E28</f>
        <v>20</v>
      </c>
      <c r="I28" s="6"/>
      <c r="P28" s="5">
        <f t="shared" si="3"/>
        <v>20</v>
      </c>
    </row>
    <row r="29" spans="1:16" ht="12.75">
      <c r="A29" s="82" t="s">
        <v>195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H29" s="68">
        <f>E29</f>
        <v>0</v>
      </c>
      <c r="P29" s="5">
        <f t="shared" si="3"/>
        <v>0</v>
      </c>
    </row>
    <row r="30" spans="1:16" ht="12.75">
      <c r="A30" s="26" t="s">
        <v>91</v>
      </c>
      <c r="B30">
        <v>59</v>
      </c>
      <c r="C30" s="1">
        <f t="shared" si="0"/>
        <v>0.0017290897368266807</v>
      </c>
      <c r="D30" s="5">
        <f t="shared" si="1"/>
        <v>0</v>
      </c>
      <c r="E30" s="5">
        <f t="shared" si="2"/>
        <v>59</v>
      </c>
      <c r="H30" s="68">
        <f>E30</f>
        <v>59</v>
      </c>
      <c r="P30" s="5">
        <f t="shared" si="3"/>
        <v>59</v>
      </c>
    </row>
    <row r="31" spans="1:16" ht="12.75">
      <c r="A31" s="27" t="s">
        <v>92</v>
      </c>
      <c r="B31">
        <v>37</v>
      </c>
      <c r="C31" s="1">
        <f t="shared" si="0"/>
        <v>0.0010843444112302912</v>
      </c>
      <c r="D31" s="5">
        <f t="shared" si="1"/>
        <v>0</v>
      </c>
      <c r="E31" s="5">
        <f t="shared" si="2"/>
        <v>37</v>
      </c>
      <c r="I31" s="69">
        <f>E31</f>
        <v>37</v>
      </c>
      <c r="P31" s="5">
        <f t="shared" si="3"/>
        <v>37</v>
      </c>
    </row>
    <row r="32" spans="1:16" ht="12.75">
      <c r="A32" s="27" t="s">
        <v>93</v>
      </c>
      <c r="B32">
        <v>19</v>
      </c>
      <c r="C32" s="1">
        <f t="shared" si="0"/>
        <v>0.000556825508469609</v>
      </c>
      <c r="D32" s="5">
        <f t="shared" si="1"/>
        <v>0</v>
      </c>
      <c r="E32" s="5">
        <f t="shared" si="2"/>
        <v>19</v>
      </c>
      <c r="I32" s="69">
        <f aca="true" t="shared" si="4" ref="I32:I41">E32</f>
        <v>19</v>
      </c>
      <c r="P32" s="5">
        <f t="shared" si="3"/>
        <v>19</v>
      </c>
    </row>
    <row r="33" spans="1:16" ht="12.75">
      <c r="A33" s="27" t="s">
        <v>94</v>
      </c>
      <c r="B33">
        <v>56</v>
      </c>
      <c r="C33" s="1">
        <f t="shared" si="0"/>
        <v>0.0016411699196999003</v>
      </c>
      <c r="D33" s="5">
        <f t="shared" si="1"/>
        <v>0</v>
      </c>
      <c r="E33" s="5">
        <f t="shared" si="2"/>
        <v>56</v>
      </c>
      <c r="I33" s="69">
        <f t="shared" si="4"/>
        <v>56</v>
      </c>
      <c r="P33" s="5">
        <f t="shared" si="3"/>
        <v>56</v>
      </c>
    </row>
    <row r="34" spans="1:16" ht="12.75">
      <c r="A34" s="27" t="s">
        <v>96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I34" s="69">
        <f t="shared" si="4"/>
        <v>0</v>
      </c>
      <c r="P34" s="5">
        <f t="shared" si="3"/>
        <v>0</v>
      </c>
    </row>
    <row r="35" spans="1:16" ht="12.75">
      <c r="A35" s="27" t="s">
        <v>31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69">
        <f t="shared" si="4"/>
        <v>0</v>
      </c>
      <c r="P35" s="5">
        <f t="shared" si="3"/>
        <v>0</v>
      </c>
    </row>
    <row r="36" spans="1:16" ht="12.75">
      <c r="A36" s="27" t="s">
        <v>98</v>
      </c>
      <c r="B36">
        <v>16</v>
      </c>
      <c r="C36" s="1">
        <f t="shared" si="0"/>
        <v>0.00046890569134282867</v>
      </c>
      <c r="D36" s="5">
        <f t="shared" si="1"/>
        <v>0</v>
      </c>
      <c r="E36" s="5">
        <f t="shared" si="2"/>
        <v>16</v>
      </c>
      <c r="I36" s="69">
        <f t="shared" si="4"/>
        <v>16</v>
      </c>
      <c r="P36" s="5">
        <f t="shared" si="3"/>
        <v>16</v>
      </c>
    </row>
    <row r="37" spans="1:16" ht="12.75">
      <c r="A37" s="27" t="s">
        <v>203</v>
      </c>
      <c r="B37">
        <v>9</v>
      </c>
      <c r="C37" s="1">
        <f t="shared" si="0"/>
        <v>0.0002637594513803411</v>
      </c>
      <c r="D37" s="5">
        <f t="shared" si="1"/>
        <v>0</v>
      </c>
      <c r="E37" s="5">
        <f>B37+D37</f>
        <v>9</v>
      </c>
      <c r="I37" s="69">
        <f>E37</f>
        <v>9</v>
      </c>
      <c r="P37" s="5">
        <f>E37</f>
        <v>9</v>
      </c>
    </row>
    <row r="38" spans="1:16" ht="12.75">
      <c r="A38" s="82" t="s">
        <v>99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H38" s="83">
        <f>E38</f>
        <v>0</v>
      </c>
      <c r="I38" s="77"/>
      <c r="P38" s="5">
        <f t="shared" si="3"/>
        <v>0</v>
      </c>
    </row>
    <row r="39" spans="1:16" ht="12.75">
      <c r="A39" s="84" t="s">
        <v>100</v>
      </c>
      <c r="B39">
        <v>2</v>
      </c>
      <c r="C39" s="1">
        <f t="shared" si="0"/>
        <v>5.8613211417853584E-05</v>
      </c>
      <c r="D39" s="5">
        <f t="shared" si="1"/>
        <v>0</v>
      </c>
      <c r="E39" s="5">
        <f>B39+D39</f>
        <v>2</v>
      </c>
      <c r="H39" s="77"/>
      <c r="I39" s="69">
        <f t="shared" si="4"/>
        <v>2</v>
      </c>
      <c r="P39" s="5">
        <f t="shared" si="3"/>
        <v>2</v>
      </c>
    </row>
    <row r="40" spans="1:16" ht="12.75">
      <c r="A40" s="84" t="s">
        <v>32</v>
      </c>
      <c r="B40">
        <v>6898</v>
      </c>
      <c r="C40" s="1">
        <f t="shared" si="0"/>
        <v>0.202156966180177</v>
      </c>
      <c r="D40" s="5">
        <f t="shared" si="1"/>
        <v>0</v>
      </c>
      <c r="E40" s="5">
        <f t="shared" si="2"/>
        <v>6898</v>
      </c>
      <c r="I40" s="69">
        <f t="shared" si="4"/>
        <v>6898</v>
      </c>
      <c r="P40" s="5">
        <f t="shared" si="3"/>
        <v>6898</v>
      </c>
    </row>
    <row r="41" spans="1:16" ht="12.75">
      <c r="A41" s="84" t="s">
        <v>101</v>
      </c>
      <c r="B41">
        <v>197</v>
      </c>
      <c r="C41" s="1">
        <f t="shared" si="0"/>
        <v>0.005773401324658578</v>
      </c>
      <c r="D41" s="5">
        <f t="shared" si="1"/>
        <v>0</v>
      </c>
      <c r="E41" s="5">
        <f t="shared" si="2"/>
        <v>197</v>
      </c>
      <c r="I41" s="69">
        <f t="shared" si="4"/>
        <v>197</v>
      </c>
      <c r="P41" s="5">
        <f t="shared" si="3"/>
        <v>197</v>
      </c>
    </row>
    <row r="42" spans="1:16" ht="12.75">
      <c r="A42" s="29" t="s">
        <v>33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N42" s="70">
        <f>E42</f>
        <v>0</v>
      </c>
      <c r="P42" s="5">
        <f t="shared" si="3"/>
        <v>0</v>
      </c>
    </row>
    <row r="43" spans="1:16" ht="12.75">
      <c r="A43" s="30" t="s">
        <v>102</v>
      </c>
      <c r="B43">
        <v>7937</v>
      </c>
      <c r="C43" s="1">
        <f t="shared" si="0"/>
        <v>0.23260652951175195</v>
      </c>
      <c r="D43" s="5">
        <f t="shared" si="1"/>
        <v>0</v>
      </c>
      <c r="E43" s="5">
        <f t="shared" si="2"/>
        <v>7937</v>
      </c>
      <c r="F43" s="6"/>
      <c r="G43" s="77"/>
      <c r="O43" s="80">
        <f>E43</f>
        <v>7937</v>
      </c>
      <c r="P43" s="5"/>
    </row>
    <row r="44" spans="1:16" ht="12.75">
      <c r="A44" s="30" t="s">
        <v>34</v>
      </c>
      <c r="B44">
        <v>53</v>
      </c>
      <c r="C44" s="1">
        <f aca="true" t="shared" si="5" ref="C44:C75">B44/$B$99</f>
        <v>0.00155325010257312</v>
      </c>
      <c r="D44" s="5">
        <f aca="true" t="shared" si="6" ref="D44:D75">C44*$B$102</f>
        <v>0</v>
      </c>
      <c r="E44" s="5">
        <f t="shared" si="2"/>
        <v>53</v>
      </c>
      <c r="F44" s="6"/>
      <c r="G44" s="71">
        <f>E44</f>
        <v>53</v>
      </c>
      <c r="P44" s="5">
        <f t="shared" si="3"/>
        <v>53</v>
      </c>
    </row>
    <row r="45" spans="1:16" ht="12.75">
      <c r="A45" s="28" t="s">
        <v>35</v>
      </c>
      <c r="B45">
        <v>2</v>
      </c>
      <c r="C45" s="1">
        <f t="shared" si="5"/>
        <v>5.8613211417853584E-05</v>
      </c>
      <c r="D45" s="5">
        <f t="shared" si="6"/>
        <v>0</v>
      </c>
      <c r="E45" s="5">
        <f t="shared" si="2"/>
        <v>2</v>
      </c>
      <c r="F45" s="72">
        <f>E45</f>
        <v>2</v>
      </c>
      <c r="P45" s="5">
        <f t="shared" si="3"/>
        <v>2</v>
      </c>
    </row>
    <row r="46" spans="1:16" ht="12.75">
      <c r="A46" s="30" t="s">
        <v>36</v>
      </c>
      <c r="B46">
        <v>34</v>
      </c>
      <c r="C46" s="1">
        <f t="shared" si="5"/>
        <v>0.0009964245941035108</v>
      </c>
      <c r="D46" s="5">
        <f t="shared" si="6"/>
        <v>0</v>
      </c>
      <c r="E46" s="5">
        <f t="shared" si="2"/>
        <v>34</v>
      </c>
      <c r="F46" s="6"/>
      <c r="G46" s="71">
        <f>E46</f>
        <v>34</v>
      </c>
      <c r="P46" s="5">
        <f t="shared" si="3"/>
        <v>34</v>
      </c>
    </row>
    <row r="47" spans="1:16" ht="12.75">
      <c r="A47" s="30" t="s">
        <v>37</v>
      </c>
      <c r="B47">
        <v>6</v>
      </c>
      <c r="C47" s="1">
        <f t="shared" si="5"/>
        <v>0.00017583963425356076</v>
      </c>
      <c r="D47" s="5">
        <f t="shared" si="6"/>
        <v>0</v>
      </c>
      <c r="E47" s="5">
        <f t="shared" si="2"/>
        <v>6</v>
      </c>
      <c r="F47" s="6"/>
      <c r="G47" s="71">
        <f>E47</f>
        <v>6</v>
      </c>
      <c r="P47" s="5">
        <f t="shared" si="3"/>
        <v>6</v>
      </c>
    </row>
    <row r="48" spans="1:16" ht="12.75">
      <c r="A48" s="30" t="s">
        <v>38</v>
      </c>
      <c r="B48">
        <v>90</v>
      </c>
      <c r="C48" s="1">
        <f t="shared" si="5"/>
        <v>0.0026375945138034113</v>
      </c>
      <c r="D48" s="5">
        <f t="shared" si="6"/>
        <v>0</v>
      </c>
      <c r="E48" s="5">
        <f t="shared" si="2"/>
        <v>90</v>
      </c>
      <c r="F48" s="6"/>
      <c r="G48" s="71">
        <f>E48</f>
        <v>90</v>
      </c>
      <c r="P48" s="5">
        <f t="shared" si="3"/>
        <v>90</v>
      </c>
    </row>
    <row r="49" spans="1:16" ht="12.75">
      <c r="A49" s="30" t="s">
        <v>39</v>
      </c>
      <c r="B49">
        <v>134</v>
      </c>
      <c r="C49" s="1">
        <f t="shared" si="5"/>
        <v>0.00392708516499619</v>
      </c>
      <c r="D49" s="5">
        <f t="shared" si="6"/>
        <v>0</v>
      </c>
      <c r="E49" s="5">
        <f>B49+D49</f>
        <v>134</v>
      </c>
      <c r="F49" s="6"/>
      <c r="G49" s="71">
        <f>E49</f>
        <v>134</v>
      </c>
      <c r="P49" s="5">
        <f>E49</f>
        <v>134</v>
      </c>
    </row>
    <row r="50" spans="1:16" ht="12.75">
      <c r="A50" s="28" t="s">
        <v>234</v>
      </c>
      <c r="B50"/>
      <c r="C50" s="1">
        <f t="shared" si="5"/>
        <v>0</v>
      </c>
      <c r="D50" s="5">
        <f t="shared" si="6"/>
        <v>0</v>
      </c>
      <c r="E50" s="5">
        <f t="shared" si="2"/>
        <v>0</v>
      </c>
      <c r="F50" s="72">
        <f>E50</f>
        <v>0</v>
      </c>
      <c r="P50" s="5">
        <f t="shared" si="3"/>
        <v>0</v>
      </c>
    </row>
    <row r="51" spans="1:16" ht="12.75">
      <c r="A51" s="28" t="s">
        <v>41</v>
      </c>
      <c r="B51">
        <v>10399</v>
      </c>
      <c r="C51" s="1">
        <f t="shared" si="5"/>
        <v>0.3047593927671297</v>
      </c>
      <c r="D51" s="5">
        <f t="shared" si="6"/>
        <v>0</v>
      </c>
      <c r="E51" s="5">
        <f t="shared" si="2"/>
        <v>10399</v>
      </c>
      <c r="F51" s="72">
        <f>E51</f>
        <v>10399</v>
      </c>
      <c r="P51" s="5">
        <f t="shared" si="3"/>
        <v>10399</v>
      </c>
    </row>
    <row r="52" spans="1:16" ht="12.75">
      <c r="A52" s="28" t="s">
        <v>42</v>
      </c>
      <c r="B52">
        <v>17</v>
      </c>
      <c r="C52" s="1">
        <f t="shared" si="5"/>
        <v>0.0004982122970517554</v>
      </c>
      <c r="D52" s="5">
        <f t="shared" si="6"/>
        <v>0</v>
      </c>
      <c r="E52" s="5">
        <f t="shared" si="2"/>
        <v>17</v>
      </c>
      <c r="F52" s="72">
        <f>E52</f>
        <v>17</v>
      </c>
      <c r="P52" s="5">
        <f t="shared" si="3"/>
        <v>17</v>
      </c>
    </row>
    <row r="53" spans="1:16" ht="12.75">
      <c r="A53" s="28" t="s">
        <v>43</v>
      </c>
      <c r="B53">
        <v>124</v>
      </c>
      <c r="C53" s="1">
        <f t="shared" si="5"/>
        <v>0.003634019107906922</v>
      </c>
      <c r="D53" s="5">
        <f t="shared" si="6"/>
        <v>0</v>
      </c>
      <c r="E53" s="5">
        <f t="shared" si="2"/>
        <v>124</v>
      </c>
      <c r="F53" s="72">
        <f>E53</f>
        <v>124</v>
      </c>
      <c r="P53" s="5">
        <f t="shared" si="3"/>
        <v>124</v>
      </c>
    </row>
    <row r="54" spans="1:16" ht="12.75">
      <c r="A54" s="28" t="s">
        <v>104</v>
      </c>
      <c r="B54">
        <v>2564</v>
      </c>
      <c r="C54" s="1">
        <f t="shared" si="5"/>
        <v>0.0751421370376883</v>
      </c>
      <c r="D54" s="5">
        <f t="shared" si="6"/>
        <v>0</v>
      </c>
      <c r="E54" s="5">
        <f t="shared" si="2"/>
        <v>2564</v>
      </c>
      <c r="F54" s="72">
        <f>E54</f>
        <v>2564</v>
      </c>
      <c r="P54" s="5">
        <f t="shared" si="3"/>
        <v>2564</v>
      </c>
    </row>
    <row r="55" spans="1:16" ht="12.75">
      <c r="A55" s="30" t="s">
        <v>44</v>
      </c>
      <c r="B55"/>
      <c r="C55" s="1">
        <f t="shared" si="5"/>
        <v>0</v>
      </c>
      <c r="D55" s="5">
        <f t="shared" si="6"/>
        <v>0</v>
      </c>
      <c r="E55" s="5">
        <f t="shared" si="2"/>
        <v>0</v>
      </c>
      <c r="G55" s="71">
        <f>E55</f>
        <v>0</v>
      </c>
      <c r="P55" s="5">
        <f t="shared" si="3"/>
        <v>0</v>
      </c>
    </row>
    <row r="56" spans="1:16" ht="12.75">
      <c r="A56" s="28" t="s">
        <v>45</v>
      </c>
      <c r="B56">
        <v>35</v>
      </c>
      <c r="C56" s="1">
        <f t="shared" si="5"/>
        <v>0.0010257311998124376</v>
      </c>
      <c r="D56" s="5">
        <f t="shared" si="6"/>
        <v>0</v>
      </c>
      <c r="E56" s="5">
        <f t="shared" si="2"/>
        <v>35</v>
      </c>
      <c r="F56" s="72">
        <f>E56</f>
        <v>35</v>
      </c>
      <c r="P56" s="5">
        <f t="shared" si="3"/>
        <v>35</v>
      </c>
    </row>
    <row r="57" spans="1:16" ht="12.75">
      <c r="A57" s="28" t="s">
        <v>46</v>
      </c>
      <c r="B57"/>
      <c r="C57" s="1">
        <f t="shared" si="5"/>
        <v>0</v>
      </c>
      <c r="D57" s="5">
        <f t="shared" si="6"/>
        <v>0</v>
      </c>
      <c r="E57" s="5">
        <f t="shared" si="2"/>
        <v>0</v>
      </c>
      <c r="F57" s="72">
        <f>E57</f>
        <v>0</v>
      </c>
      <c r="P57" s="5">
        <f t="shared" si="3"/>
        <v>0</v>
      </c>
    </row>
    <row r="58" spans="1:16" ht="12.75">
      <c r="A58" s="28" t="s">
        <v>47</v>
      </c>
      <c r="B58">
        <v>29</v>
      </c>
      <c r="C58" s="1">
        <f t="shared" si="5"/>
        <v>0.0008498915655588769</v>
      </c>
      <c r="D58" s="5">
        <f t="shared" si="6"/>
        <v>0</v>
      </c>
      <c r="E58" s="5">
        <f>B58+D58</f>
        <v>29</v>
      </c>
      <c r="F58" s="72">
        <f>E58</f>
        <v>29</v>
      </c>
      <c r="P58" s="5">
        <f>E58</f>
        <v>29</v>
      </c>
    </row>
    <row r="59" spans="1:16" ht="12.75">
      <c r="A59" s="28" t="s">
        <v>48</v>
      </c>
      <c r="B59">
        <v>12</v>
      </c>
      <c r="C59" s="1">
        <f t="shared" si="5"/>
        <v>0.0003516792685071215</v>
      </c>
      <c r="D59" s="5">
        <f t="shared" si="6"/>
        <v>0</v>
      </c>
      <c r="E59" s="5">
        <f t="shared" si="2"/>
        <v>12</v>
      </c>
      <c r="F59" s="72">
        <f>E59</f>
        <v>12</v>
      </c>
      <c r="P59" s="5">
        <f t="shared" si="3"/>
        <v>12</v>
      </c>
    </row>
    <row r="60" spans="1:16" ht="12.75">
      <c r="A60" s="30" t="s">
        <v>49</v>
      </c>
      <c r="B60"/>
      <c r="C60" s="1">
        <f t="shared" si="5"/>
        <v>0</v>
      </c>
      <c r="D60" s="5">
        <f t="shared" si="6"/>
        <v>0</v>
      </c>
      <c r="E60" s="5">
        <f t="shared" si="2"/>
        <v>0</v>
      </c>
      <c r="G60" s="71">
        <f>E60</f>
        <v>0</v>
      </c>
      <c r="P60" s="5">
        <f t="shared" si="3"/>
        <v>0</v>
      </c>
    </row>
    <row r="61" spans="1:16" ht="12.75">
      <c r="A61" s="28" t="s">
        <v>50</v>
      </c>
      <c r="B61">
        <v>2456</v>
      </c>
      <c r="C61" s="1">
        <f t="shared" si="5"/>
        <v>0.0719770236211242</v>
      </c>
      <c r="D61" s="5">
        <f t="shared" si="6"/>
        <v>0</v>
      </c>
      <c r="E61" s="5">
        <f t="shared" si="2"/>
        <v>2456</v>
      </c>
      <c r="F61" s="72">
        <f>E61</f>
        <v>2456</v>
      </c>
      <c r="P61" s="5">
        <f t="shared" si="3"/>
        <v>2456</v>
      </c>
    </row>
    <row r="62" spans="1:16" ht="12.75">
      <c r="A62" s="30" t="s">
        <v>52</v>
      </c>
      <c r="B62">
        <v>8</v>
      </c>
      <c r="C62" s="1">
        <f t="shared" si="5"/>
        <v>0.00023445284567141434</v>
      </c>
      <c r="D62" s="5">
        <f t="shared" si="6"/>
        <v>0</v>
      </c>
      <c r="E62" s="5">
        <f>B62+D62</f>
        <v>8</v>
      </c>
      <c r="G62" s="71">
        <f>E62</f>
        <v>8</v>
      </c>
      <c r="P62" s="5">
        <f>E62</f>
        <v>8</v>
      </c>
    </row>
    <row r="63" spans="1:16" ht="12.75">
      <c r="A63" s="28" t="s">
        <v>53</v>
      </c>
      <c r="B63"/>
      <c r="C63" s="1">
        <f t="shared" si="5"/>
        <v>0</v>
      </c>
      <c r="D63" s="5">
        <f t="shared" si="6"/>
        <v>0</v>
      </c>
      <c r="E63" s="5">
        <f t="shared" si="2"/>
        <v>0</v>
      </c>
      <c r="F63" s="72">
        <f>E63</f>
        <v>0</v>
      </c>
      <c r="P63" s="5">
        <f t="shared" si="3"/>
        <v>0</v>
      </c>
    </row>
    <row r="64" spans="1:16" ht="12.75">
      <c r="A64" s="28" t="s">
        <v>54</v>
      </c>
      <c r="B64">
        <v>2</v>
      </c>
      <c r="C64" s="1">
        <f t="shared" si="5"/>
        <v>5.8613211417853584E-05</v>
      </c>
      <c r="D64" s="5">
        <f t="shared" si="6"/>
        <v>0</v>
      </c>
      <c r="E64" s="5">
        <f>B64+D64</f>
        <v>2</v>
      </c>
      <c r="F64" s="72">
        <f>E64</f>
        <v>2</v>
      </c>
      <c r="P64" s="5">
        <f t="shared" si="3"/>
        <v>2</v>
      </c>
    </row>
    <row r="65" spans="1:16" ht="12.75">
      <c r="A65" s="28" t="s">
        <v>55</v>
      </c>
      <c r="B65">
        <v>289</v>
      </c>
      <c r="C65" s="1">
        <f t="shared" si="5"/>
        <v>0.008469609049879843</v>
      </c>
      <c r="D65" s="5">
        <f t="shared" si="6"/>
        <v>0</v>
      </c>
      <c r="E65" s="5">
        <f t="shared" si="2"/>
        <v>289</v>
      </c>
      <c r="F65" s="72">
        <f>E65</f>
        <v>289</v>
      </c>
      <c r="P65" s="5">
        <f t="shared" si="3"/>
        <v>289</v>
      </c>
    </row>
    <row r="66" spans="1:16" ht="12.75">
      <c r="A66" s="26" t="s">
        <v>56</v>
      </c>
      <c r="B66"/>
      <c r="C66" s="1">
        <f t="shared" si="5"/>
        <v>0</v>
      </c>
      <c r="D66" s="5">
        <f t="shared" si="6"/>
        <v>0</v>
      </c>
      <c r="E66" s="5">
        <f t="shared" si="2"/>
        <v>0</v>
      </c>
      <c r="H66" s="68">
        <f>E66</f>
        <v>0</v>
      </c>
      <c r="P66" s="5">
        <f t="shared" si="3"/>
        <v>0</v>
      </c>
    </row>
    <row r="67" spans="1:16" ht="12.75">
      <c r="A67" s="26" t="s">
        <v>57</v>
      </c>
      <c r="B67">
        <v>3</v>
      </c>
      <c r="C67" s="1">
        <f t="shared" si="5"/>
        <v>8.791981712678038E-05</v>
      </c>
      <c r="D67" s="5">
        <f t="shared" si="6"/>
        <v>0</v>
      </c>
      <c r="E67" s="5">
        <f t="shared" si="2"/>
        <v>3</v>
      </c>
      <c r="H67" s="68">
        <f aca="true" t="shared" si="7" ref="H67:H72">E67</f>
        <v>3</v>
      </c>
      <c r="P67" s="5">
        <f t="shared" si="3"/>
        <v>3</v>
      </c>
    </row>
    <row r="68" spans="1:16" ht="12.75">
      <c r="A68" s="26" t="s">
        <v>105</v>
      </c>
      <c r="B68"/>
      <c r="C68" s="1">
        <f t="shared" si="5"/>
        <v>0</v>
      </c>
      <c r="D68" s="5">
        <f t="shared" si="6"/>
        <v>0</v>
      </c>
      <c r="E68" s="5">
        <f t="shared" si="2"/>
        <v>0</v>
      </c>
      <c r="H68" s="68">
        <f t="shared" si="7"/>
        <v>0</v>
      </c>
      <c r="P68" s="5">
        <f t="shared" si="3"/>
        <v>0</v>
      </c>
    </row>
    <row r="69" spans="1:16" ht="12.75">
      <c r="A69" s="26" t="s">
        <v>58</v>
      </c>
      <c r="B69"/>
      <c r="C69" s="1">
        <f t="shared" si="5"/>
        <v>0</v>
      </c>
      <c r="D69" s="5">
        <f t="shared" si="6"/>
        <v>0</v>
      </c>
      <c r="E69" s="5">
        <f t="shared" si="2"/>
        <v>0</v>
      </c>
      <c r="H69" s="68">
        <f t="shared" si="7"/>
        <v>0</v>
      </c>
      <c r="P69" s="5">
        <f t="shared" si="3"/>
        <v>0</v>
      </c>
    </row>
    <row r="70" spans="1:16" ht="12.75">
      <c r="A70" s="26" t="s">
        <v>59</v>
      </c>
      <c r="B70">
        <v>3</v>
      </c>
      <c r="C70" s="1">
        <f t="shared" si="5"/>
        <v>8.791981712678038E-05</v>
      </c>
      <c r="D70" s="5">
        <f t="shared" si="6"/>
        <v>0</v>
      </c>
      <c r="E70" s="5">
        <f t="shared" si="2"/>
        <v>3</v>
      </c>
      <c r="H70" s="68">
        <f t="shared" si="7"/>
        <v>3</v>
      </c>
      <c r="P70" s="5">
        <f t="shared" si="3"/>
        <v>3</v>
      </c>
    </row>
    <row r="71" spans="1:16" ht="12.75">
      <c r="A71" s="26" t="s">
        <v>60</v>
      </c>
      <c r="B71">
        <v>30</v>
      </c>
      <c r="C71" s="1">
        <f t="shared" si="5"/>
        <v>0.0008791981712678037</v>
      </c>
      <c r="D71" s="5">
        <f t="shared" si="6"/>
        <v>0</v>
      </c>
      <c r="E71" s="5">
        <f t="shared" si="2"/>
        <v>30</v>
      </c>
      <c r="H71" s="68">
        <f t="shared" si="7"/>
        <v>30</v>
      </c>
      <c r="P71" s="5">
        <f t="shared" si="3"/>
        <v>30</v>
      </c>
    </row>
    <row r="72" spans="1:16" ht="12.75">
      <c r="A72" s="26" t="s">
        <v>61</v>
      </c>
      <c r="B72">
        <v>1</v>
      </c>
      <c r="C72" s="1">
        <f t="shared" si="5"/>
        <v>2.9306605708926792E-05</v>
      </c>
      <c r="D72" s="5">
        <f t="shared" si="6"/>
        <v>0</v>
      </c>
      <c r="E72" s="5">
        <f t="shared" si="2"/>
        <v>1</v>
      </c>
      <c r="H72" s="68">
        <f t="shared" si="7"/>
        <v>1</v>
      </c>
      <c r="P72" s="5">
        <f t="shared" si="3"/>
        <v>1</v>
      </c>
    </row>
    <row r="73" spans="1:16" ht="12.75">
      <c r="A73" s="26" t="s">
        <v>62</v>
      </c>
      <c r="B73"/>
      <c r="C73" s="1">
        <f t="shared" si="5"/>
        <v>0</v>
      </c>
      <c r="D73" s="5">
        <f t="shared" si="6"/>
        <v>0</v>
      </c>
      <c r="E73" s="5">
        <f>B73+D73</f>
        <v>0</v>
      </c>
      <c r="H73" s="68">
        <f>E73</f>
        <v>0</v>
      </c>
      <c r="P73" s="5">
        <f>E73</f>
        <v>0</v>
      </c>
    </row>
    <row r="74" spans="1:16" ht="12.75">
      <c r="A74" s="27" t="s">
        <v>63</v>
      </c>
      <c r="B74">
        <v>1</v>
      </c>
      <c r="C74" s="1">
        <f t="shared" si="5"/>
        <v>2.9306605708926792E-05</v>
      </c>
      <c r="D74" s="5">
        <f t="shared" si="6"/>
        <v>0</v>
      </c>
      <c r="E74" s="5">
        <f t="shared" si="2"/>
        <v>1</v>
      </c>
      <c r="I74" s="69">
        <f>E74</f>
        <v>1</v>
      </c>
      <c r="P74" s="5">
        <f t="shared" si="3"/>
        <v>1</v>
      </c>
    </row>
    <row r="75" spans="1:16" ht="12.75">
      <c r="A75" s="27" t="s">
        <v>64</v>
      </c>
      <c r="B75"/>
      <c r="C75" s="1">
        <f t="shared" si="5"/>
        <v>0</v>
      </c>
      <c r="D75" s="5">
        <f t="shared" si="6"/>
        <v>0</v>
      </c>
      <c r="E75" s="5">
        <f>B75+D75</f>
        <v>0</v>
      </c>
      <c r="I75" s="69">
        <f>E75</f>
        <v>0</v>
      </c>
      <c r="P75" s="5">
        <f>E75</f>
        <v>0</v>
      </c>
    </row>
    <row r="76" spans="1:16" ht="12.75">
      <c r="A76" s="27" t="s">
        <v>108</v>
      </c>
      <c r="B76"/>
      <c r="C76" s="1">
        <f aca="true" t="shared" si="8" ref="C76:C97">B76/$B$99</f>
        <v>0</v>
      </c>
      <c r="D76" s="5">
        <f aca="true" t="shared" si="9" ref="D76:D97">C76*$B$102</f>
        <v>0</v>
      </c>
      <c r="E76" s="5">
        <f>B76+D76</f>
        <v>0</v>
      </c>
      <c r="I76" s="69">
        <f>E76</f>
        <v>0</v>
      </c>
      <c r="P76" s="5">
        <f>E76</f>
        <v>0</v>
      </c>
    </row>
    <row r="77" spans="1:16" ht="12.75">
      <c r="A77" s="27" t="s">
        <v>179</v>
      </c>
      <c r="B77"/>
      <c r="C77" s="1">
        <f t="shared" si="8"/>
        <v>0</v>
      </c>
      <c r="D77" s="5">
        <f t="shared" si="9"/>
        <v>0</v>
      </c>
      <c r="E77" s="5">
        <f t="shared" si="2"/>
        <v>0</v>
      </c>
      <c r="I77" s="69">
        <f>E77</f>
        <v>0</v>
      </c>
      <c r="P77" s="5">
        <f t="shared" si="3"/>
        <v>0</v>
      </c>
    </row>
    <row r="78" spans="1:16" ht="12.75">
      <c r="A78" s="27" t="s">
        <v>134</v>
      </c>
      <c r="B78"/>
      <c r="C78" s="1">
        <f t="shared" si="8"/>
        <v>0</v>
      </c>
      <c r="D78" s="5">
        <f t="shared" si="9"/>
        <v>0</v>
      </c>
      <c r="E78" s="5">
        <f t="shared" si="2"/>
        <v>0</v>
      </c>
      <c r="I78" s="69">
        <f>E78</f>
        <v>0</v>
      </c>
      <c r="P78" s="5">
        <f t="shared" si="3"/>
        <v>0</v>
      </c>
    </row>
    <row r="79" spans="1:16" ht="12.75">
      <c r="A79" s="31" t="s">
        <v>235</v>
      </c>
      <c r="B79">
        <v>23</v>
      </c>
      <c r="C79" s="1">
        <f t="shared" si="8"/>
        <v>0.0006740519313053162</v>
      </c>
      <c r="D79" s="5">
        <f t="shared" si="9"/>
        <v>0</v>
      </c>
      <c r="E79" s="5">
        <f t="shared" si="2"/>
        <v>23</v>
      </c>
      <c r="J79" s="73">
        <f aca="true" t="shared" si="10" ref="J79:J84">E79</f>
        <v>23</v>
      </c>
      <c r="K79" s="6"/>
      <c r="P79" s="5">
        <f t="shared" si="3"/>
        <v>23</v>
      </c>
    </row>
    <row r="80" spans="1:16" ht="12.75">
      <c r="A80" s="31" t="s">
        <v>125</v>
      </c>
      <c r="B80"/>
      <c r="C80" s="1">
        <f t="shared" si="8"/>
        <v>0</v>
      </c>
      <c r="D80" s="5">
        <f t="shared" si="9"/>
        <v>0</v>
      </c>
      <c r="E80" s="5">
        <f>B80+D80</f>
        <v>0</v>
      </c>
      <c r="J80" s="73">
        <f t="shared" si="10"/>
        <v>0</v>
      </c>
      <c r="K80" s="6"/>
      <c r="P80" s="5">
        <f t="shared" si="3"/>
        <v>0</v>
      </c>
    </row>
    <row r="81" spans="1:16" ht="12.75">
      <c r="A81" s="31" t="s">
        <v>196</v>
      </c>
      <c r="B81">
        <v>976</v>
      </c>
      <c r="C81" s="1">
        <f t="shared" si="8"/>
        <v>0.02860324717191255</v>
      </c>
      <c r="D81" s="5">
        <f t="shared" si="9"/>
        <v>0</v>
      </c>
      <c r="E81" s="5">
        <f>B81+D81</f>
        <v>976</v>
      </c>
      <c r="J81" s="73">
        <f t="shared" si="10"/>
        <v>976</v>
      </c>
      <c r="K81" s="6"/>
      <c r="P81" s="5">
        <f>E81</f>
        <v>976</v>
      </c>
    </row>
    <row r="82" spans="1:16" ht="12.75">
      <c r="A82" s="31" t="s">
        <v>221</v>
      </c>
      <c r="B82"/>
      <c r="C82" s="1">
        <f t="shared" si="8"/>
        <v>0</v>
      </c>
      <c r="D82" s="5">
        <f t="shared" si="9"/>
        <v>0</v>
      </c>
      <c r="E82" s="5">
        <f>B82+D82</f>
        <v>0</v>
      </c>
      <c r="J82" s="73">
        <f t="shared" si="10"/>
        <v>0</v>
      </c>
      <c r="K82" s="6"/>
      <c r="P82" s="5">
        <f>E82</f>
        <v>0</v>
      </c>
    </row>
    <row r="83" spans="1:16" ht="12.75">
      <c r="A83" s="31" t="s">
        <v>126</v>
      </c>
      <c r="B83">
        <v>866</v>
      </c>
      <c r="C83" s="1">
        <f t="shared" si="8"/>
        <v>0.0253795205439306</v>
      </c>
      <c r="D83" s="5">
        <f t="shared" si="9"/>
        <v>0</v>
      </c>
      <c r="E83" s="5">
        <f t="shared" si="2"/>
        <v>866</v>
      </c>
      <c r="J83" s="73">
        <f t="shared" si="10"/>
        <v>866</v>
      </c>
      <c r="K83" s="6"/>
      <c r="P83" s="5">
        <f t="shared" si="3"/>
        <v>866</v>
      </c>
    </row>
    <row r="84" spans="1:16" ht="12.75">
      <c r="A84" s="31" t="s">
        <v>129</v>
      </c>
      <c r="B84">
        <v>542</v>
      </c>
      <c r="C84" s="1">
        <f t="shared" si="8"/>
        <v>0.015884180294238322</v>
      </c>
      <c r="D84" s="5">
        <f t="shared" si="9"/>
        <v>0</v>
      </c>
      <c r="E84" s="5">
        <f t="shared" si="2"/>
        <v>542</v>
      </c>
      <c r="J84" s="73">
        <f t="shared" si="10"/>
        <v>542</v>
      </c>
      <c r="P84" s="5">
        <f t="shared" si="3"/>
        <v>542</v>
      </c>
    </row>
    <row r="85" spans="1:16" ht="12.75">
      <c r="A85" s="32" t="s">
        <v>208</v>
      </c>
      <c r="B85"/>
      <c r="C85" s="1">
        <f t="shared" si="8"/>
        <v>0</v>
      </c>
      <c r="D85" s="5">
        <f t="shared" si="9"/>
        <v>0</v>
      </c>
      <c r="E85" s="5">
        <f>B85+D85</f>
        <v>0</v>
      </c>
      <c r="L85" s="74">
        <f aca="true" t="shared" si="11" ref="L85:L92">E85</f>
        <v>0</v>
      </c>
      <c r="P85" s="5">
        <f>E85</f>
        <v>0</v>
      </c>
    </row>
    <row r="86" spans="1:16" ht="12.75">
      <c r="A86" s="32" t="s">
        <v>71</v>
      </c>
      <c r="B86"/>
      <c r="C86" s="1">
        <f t="shared" si="8"/>
        <v>0</v>
      </c>
      <c r="D86" s="5">
        <f t="shared" si="9"/>
        <v>0</v>
      </c>
      <c r="E86" s="5">
        <f>B86+D86</f>
        <v>0</v>
      </c>
      <c r="L86" s="74">
        <f>E86</f>
        <v>0</v>
      </c>
      <c r="P86" s="5">
        <f>E86</f>
        <v>0</v>
      </c>
    </row>
    <row r="87" spans="1:16" ht="12.75">
      <c r="A87" s="32" t="s">
        <v>187</v>
      </c>
      <c r="B87"/>
      <c r="C87" s="1">
        <f t="shared" si="8"/>
        <v>0</v>
      </c>
      <c r="D87" s="5">
        <f t="shared" si="9"/>
        <v>0</v>
      </c>
      <c r="E87" s="5">
        <f>B87+D87</f>
        <v>0</v>
      </c>
      <c r="L87" s="74">
        <f t="shared" si="11"/>
        <v>0</v>
      </c>
      <c r="P87" s="5">
        <f>E87</f>
        <v>0</v>
      </c>
    </row>
    <row r="88" spans="1:16" ht="12.75">
      <c r="A88" s="32" t="s">
        <v>162</v>
      </c>
      <c r="B88">
        <v>5</v>
      </c>
      <c r="C88" s="1">
        <f t="shared" si="8"/>
        <v>0.00014653302854463396</v>
      </c>
      <c r="D88" s="5">
        <f t="shared" si="9"/>
        <v>0</v>
      </c>
      <c r="E88" s="5">
        <f>B88+D88</f>
        <v>5</v>
      </c>
      <c r="L88" s="85">
        <f t="shared" si="11"/>
        <v>5</v>
      </c>
      <c r="P88" s="5">
        <f>E88</f>
        <v>5</v>
      </c>
    </row>
    <row r="89" spans="1:16" ht="12.75">
      <c r="A89" s="32" t="s">
        <v>73</v>
      </c>
      <c r="B89">
        <v>44</v>
      </c>
      <c r="C89" s="1">
        <f t="shared" si="8"/>
        <v>0.0012894906511927789</v>
      </c>
      <c r="D89" s="5">
        <f t="shared" si="9"/>
        <v>0</v>
      </c>
      <c r="E89" s="5">
        <f>B89+D89</f>
        <v>44</v>
      </c>
      <c r="L89" s="74">
        <f t="shared" si="11"/>
        <v>44</v>
      </c>
      <c r="P89" s="5">
        <f t="shared" si="3"/>
        <v>44</v>
      </c>
    </row>
    <row r="90" spans="1:16" ht="12.75">
      <c r="A90" s="32" t="s">
        <v>74</v>
      </c>
      <c r="B90"/>
      <c r="C90" s="1">
        <f t="shared" si="8"/>
        <v>0</v>
      </c>
      <c r="D90" s="5">
        <f t="shared" si="9"/>
        <v>0</v>
      </c>
      <c r="E90" s="5">
        <f t="shared" si="2"/>
        <v>0</v>
      </c>
      <c r="L90" s="74">
        <f t="shared" si="11"/>
        <v>0</v>
      </c>
      <c r="P90" s="5">
        <f t="shared" si="3"/>
        <v>0</v>
      </c>
    </row>
    <row r="91" spans="1:16" ht="12.75">
      <c r="A91" s="32" t="s">
        <v>176</v>
      </c>
      <c r="B91"/>
      <c r="C91" s="1">
        <f t="shared" si="8"/>
        <v>0</v>
      </c>
      <c r="D91" s="5">
        <f t="shared" si="9"/>
        <v>0</v>
      </c>
      <c r="E91" s="5">
        <f>B91+D91</f>
        <v>0</v>
      </c>
      <c r="L91" s="74">
        <f t="shared" si="11"/>
        <v>0</v>
      </c>
      <c r="P91" s="5">
        <f>E91</f>
        <v>0</v>
      </c>
    </row>
    <row r="92" spans="1:16" ht="12.75">
      <c r="A92" s="32" t="s">
        <v>209</v>
      </c>
      <c r="B92"/>
      <c r="C92" s="1">
        <f t="shared" si="8"/>
        <v>0</v>
      </c>
      <c r="D92" s="5">
        <f t="shared" si="9"/>
        <v>0</v>
      </c>
      <c r="E92" s="5">
        <f>B92+D92</f>
        <v>0</v>
      </c>
      <c r="L92" s="74">
        <f t="shared" si="11"/>
        <v>0</v>
      </c>
      <c r="P92" s="5">
        <f>E92</f>
        <v>0</v>
      </c>
    </row>
    <row r="93" spans="1:16" ht="12.75">
      <c r="A93" s="31" t="s">
        <v>113</v>
      </c>
      <c r="B93">
        <v>18</v>
      </c>
      <c r="C93" s="1">
        <f t="shared" si="8"/>
        <v>0.0005275189027606822</v>
      </c>
      <c r="D93" s="5">
        <f t="shared" si="9"/>
        <v>0</v>
      </c>
      <c r="E93" s="5">
        <f>B93+D93</f>
        <v>18</v>
      </c>
      <c r="J93" s="73">
        <f>E93</f>
        <v>18</v>
      </c>
      <c r="P93" s="5">
        <f>E93</f>
        <v>18</v>
      </c>
    </row>
    <row r="94" spans="1:16" ht="12.75">
      <c r="A94" s="31" t="s">
        <v>75</v>
      </c>
      <c r="B94"/>
      <c r="C94" s="1">
        <f t="shared" si="8"/>
        <v>0</v>
      </c>
      <c r="D94" s="5">
        <f t="shared" si="9"/>
        <v>0</v>
      </c>
      <c r="E94" s="5">
        <f>B94+D94</f>
        <v>0</v>
      </c>
      <c r="J94" s="73">
        <f>E94</f>
        <v>0</v>
      </c>
      <c r="P94" s="5">
        <f>E94</f>
        <v>0</v>
      </c>
    </row>
    <row r="95" spans="1:16" ht="12.75">
      <c r="A95" s="86" t="s">
        <v>156</v>
      </c>
      <c r="B95">
        <v>28</v>
      </c>
      <c r="C95" s="1">
        <f t="shared" si="8"/>
        <v>0.0008205849598499501</v>
      </c>
      <c r="D95" s="5">
        <f t="shared" si="9"/>
        <v>0</v>
      </c>
      <c r="E95" s="5">
        <f>B95+D95</f>
        <v>28</v>
      </c>
      <c r="J95" s="73"/>
      <c r="L95" s="85">
        <f>E95</f>
        <v>28</v>
      </c>
      <c r="P95" s="5">
        <f>E95</f>
        <v>28</v>
      </c>
    </row>
    <row r="96" spans="1:16" ht="12.75">
      <c r="A96" s="33" t="s">
        <v>77</v>
      </c>
      <c r="B96"/>
      <c r="C96" s="1">
        <f t="shared" si="8"/>
        <v>0</v>
      </c>
      <c r="D96" s="5">
        <f t="shared" si="9"/>
        <v>0</v>
      </c>
      <c r="E96" s="5">
        <f t="shared" si="2"/>
        <v>0</v>
      </c>
      <c r="K96" s="75">
        <f>E96</f>
        <v>0</v>
      </c>
      <c r="P96" s="5">
        <f t="shared" si="3"/>
        <v>0</v>
      </c>
    </row>
    <row r="97" spans="1:16" ht="12.75">
      <c r="A97" s="29" t="s">
        <v>78</v>
      </c>
      <c r="B97"/>
      <c r="C97" s="1">
        <f t="shared" si="8"/>
        <v>0</v>
      </c>
      <c r="D97" s="5">
        <f t="shared" si="9"/>
        <v>0</v>
      </c>
      <c r="E97" s="5">
        <f t="shared" si="2"/>
        <v>0</v>
      </c>
      <c r="L97" s="6"/>
      <c r="N97" s="70">
        <f>E97</f>
        <v>0</v>
      </c>
      <c r="P97" s="5">
        <f t="shared" si="3"/>
        <v>0</v>
      </c>
    </row>
    <row r="98" spans="1:2" ht="12.75">
      <c r="A98"/>
      <c r="B98" s="16"/>
    </row>
    <row r="99" spans="1:16" ht="12.75">
      <c r="A99" s="1" t="s">
        <v>21</v>
      </c>
      <c r="B99" s="16">
        <f>SUM(B12:B97)</f>
        <v>34122</v>
      </c>
      <c r="C99" s="1">
        <f>B99/$B$100</f>
        <v>1</v>
      </c>
      <c r="E99" s="5">
        <f aca="true" t="shared" si="12" ref="E99:P99">SUM(E12:E97)</f>
        <v>34122</v>
      </c>
      <c r="F99" s="34">
        <f t="shared" si="12"/>
        <v>15929</v>
      </c>
      <c r="G99" s="35">
        <f t="shared" si="12"/>
        <v>325</v>
      </c>
      <c r="H99" s="36">
        <f t="shared" si="12"/>
        <v>189</v>
      </c>
      <c r="I99" s="37">
        <f t="shared" si="12"/>
        <v>7240</v>
      </c>
      <c r="J99" s="38">
        <f t="shared" si="12"/>
        <v>2425</v>
      </c>
      <c r="K99" s="39">
        <f t="shared" si="12"/>
        <v>0</v>
      </c>
      <c r="L99" s="40">
        <f t="shared" si="12"/>
        <v>77</v>
      </c>
      <c r="M99" s="41">
        <f t="shared" si="12"/>
        <v>0</v>
      </c>
      <c r="N99" s="42">
        <f t="shared" si="12"/>
        <v>0</v>
      </c>
      <c r="O99" s="79">
        <f t="shared" si="12"/>
        <v>7937</v>
      </c>
      <c r="P99" s="5">
        <f t="shared" si="12"/>
        <v>26185</v>
      </c>
    </row>
    <row r="100" spans="1:5" ht="12.75">
      <c r="A100" s="1" t="s">
        <v>22</v>
      </c>
      <c r="B100" s="5">
        <v>34122</v>
      </c>
      <c r="D100" s="5" t="s">
        <v>20</v>
      </c>
      <c r="E100" s="5">
        <f>SUM(F99:O99)</f>
        <v>34122</v>
      </c>
    </row>
    <row r="101" ht="12.75">
      <c r="E101" s="5">
        <f>SUM(O99:P99)</f>
        <v>34122</v>
      </c>
    </row>
    <row r="102" spans="1:2" ht="38.25">
      <c r="A102" s="18" t="s">
        <v>23</v>
      </c>
      <c r="B102" s="19">
        <f>B100-B99</f>
        <v>0</v>
      </c>
    </row>
    <row r="104" spans="2:3" ht="13.5" thickBot="1">
      <c r="B104" s="5" t="s">
        <v>20</v>
      </c>
      <c r="C104" s="5"/>
    </row>
    <row r="105" spans="1:12" ht="12.75">
      <c r="A105" s="44"/>
      <c r="B105" s="45"/>
      <c r="C105" s="46"/>
      <c r="D105" s="45"/>
      <c r="E105" s="45"/>
      <c r="F105" s="46"/>
      <c r="G105" s="46"/>
      <c r="H105" s="46"/>
      <c r="I105" s="46"/>
      <c r="J105" s="46"/>
      <c r="K105" s="46"/>
      <c r="L105" s="47"/>
    </row>
    <row r="106" spans="1:12" ht="12.75">
      <c r="A106" s="48">
        <v>1</v>
      </c>
      <c r="B106" s="49" t="s">
        <v>135</v>
      </c>
      <c r="C106" s="50"/>
      <c r="D106" s="49"/>
      <c r="E106" s="49"/>
      <c r="F106" s="50"/>
      <c r="G106" s="50"/>
      <c r="H106" s="50"/>
      <c r="I106" s="51">
        <f>P99</f>
        <v>26185</v>
      </c>
      <c r="J106" s="50"/>
      <c r="K106" s="50"/>
      <c r="L106" s="52"/>
    </row>
    <row r="107" spans="1:12" ht="13.5" thickBot="1">
      <c r="A107" s="48"/>
      <c r="B107" s="49"/>
      <c r="C107" s="50"/>
      <c r="D107" s="49"/>
      <c r="E107" s="49"/>
      <c r="F107" s="50"/>
      <c r="G107" s="50"/>
      <c r="H107" s="50"/>
      <c r="I107" s="53"/>
      <c r="J107" s="50"/>
      <c r="K107" s="50"/>
      <c r="L107" s="52"/>
    </row>
    <row r="108" spans="1:12" ht="13.5" thickBot="1">
      <c r="A108" s="48"/>
      <c r="B108" s="49"/>
      <c r="C108" s="50"/>
      <c r="D108" s="49"/>
      <c r="E108" s="49"/>
      <c r="F108" s="50"/>
      <c r="G108" s="50"/>
      <c r="H108" s="50"/>
      <c r="I108" s="54" t="s">
        <v>12</v>
      </c>
      <c r="J108" s="55" t="s">
        <v>136</v>
      </c>
      <c r="K108" s="55" t="s">
        <v>137</v>
      </c>
      <c r="L108" s="52"/>
    </row>
    <row r="109" spans="1:12" ht="12.75">
      <c r="A109" s="48">
        <v>2</v>
      </c>
      <c r="B109" s="49" t="s">
        <v>138</v>
      </c>
      <c r="C109" s="50"/>
      <c r="D109" s="49"/>
      <c r="E109" s="49"/>
      <c r="F109" s="50"/>
      <c r="G109" s="50"/>
      <c r="H109" s="50"/>
      <c r="I109" s="56">
        <f>J109+K109</f>
        <v>16254</v>
      </c>
      <c r="J109" s="56">
        <f>G99</f>
        <v>325</v>
      </c>
      <c r="K109" s="56">
        <f>F99</f>
        <v>15929</v>
      </c>
      <c r="L109" s="52"/>
    </row>
    <row r="110" spans="1:12" ht="12.75">
      <c r="A110" s="48">
        <v>3</v>
      </c>
      <c r="B110" s="49" t="s">
        <v>139</v>
      </c>
      <c r="C110" s="50"/>
      <c r="D110" s="49"/>
      <c r="E110" s="49"/>
      <c r="F110" s="50"/>
      <c r="G110" s="50"/>
      <c r="H110" s="50"/>
      <c r="I110" s="56">
        <f>J110+K110</f>
        <v>7429</v>
      </c>
      <c r="J110" s="56">
        <f>H99</f>
        <v>189</v>
      </c>
      <c r="K110" s="56">
        <f>I99</f>
        <v>7240</v>
      </c>
      <c r="L110" s="52"/>
    </row>
    <row r="111" spans="1:12" ht="12.75">
      <c r="A111" s="48">
        <v>4</v>
      </c>
      <c r="B111" s="49" t="s">
        <v>140</v>
      </c>
      <c r="C111" s="50"/>
      <c r="D111" s="49"/>
      <c r="E111" s="49"/>
      <c r="F111" s="50"/>
      <c r="G111" s="50"/>
      <c r="H111" s="50"/>
      <c r="I111" s="56">
        <f>J111+K111</f>
        <v>2425</v>
      </c>
      <c r="J111" s="56">
        <f>J99</f>
        <v>2425</v>
      </c>
      <c r="K111" s="56">
        <f>K99</f>
        <v>0</v>
      </c>
      <c r="L111" s="52"/>
    </row>
    <row r="112" spans="1:12" ht="12.75">
      <c r="A112" s="48">
        <v>5</v>
      </c>
      <c r="B112" s="49" t="s">
        <v>141</v>
      </c>
      <c r="C112" s="50"/>
      <c r="D112" s="49"/>
      <c r="E112" s="49"/>
      <c r="F112" s="50"/>
      <c r="G112" s="50"/>
      <c r="H112" s="50"/>
      <c r="I112" s="57">
        <f>L99</f>
        <v>77</v>
      </c>
      <c r="J112" s="50"/>
      <c r="K112" s="50"/>
      <c r="L112" s="52"/>
    </row>
    <row r="113" spans="1:12" ht="12.75">
      <c r="A113" s="48">
        <v>6</v>
      </c>
      <c r="B113" s="49" t="s">
        <v>142</v>
      </c>
      <c r="C113" s="50"/>
      <c r="D113" s="49"/>
      <c r="E113" s="49"/>
      <c r="F113" s="50"/>
      <c r="G113" s="50"/>
      <c r="H113" s="50"/>
      <c r="I113" s="51">
        <f>M99</f>
        <v>0</v>
      </c>
      <c r="J113" s="50"/>
      <c r="K113" s="50"/>
      <c r="L113" s="52"/>
    </row>
    <row r="114" spans="1:12" ht="12.75">
      <c r="A114" s="48">
        <v>9</v>
      </c>
      <c r="B114" s="49" t="s">
        <v>143</v>
      </c>
      <c r="C114" s="50"/>
      <c r="D114" s="49"/>
      <c r="E114" s="49"/>
      <c r="F114" s="50"/>
      <c r="G114" s="50"/>
      <c r="H114" s="50"/>
      <c r="I114" s="50"/>
      <c r="J114" s="50"/>
      <c r="K114" s="50"/>
      <c r="L114" s="52"/>
    </row>
    <row r="115" spans="1:12" ht="12.75">
      <c r="A115" s="48"/>
      <c r="B115" s="58" t="s">
        <v>144</v>
      </c>
      <c r="C115" s="59"/>
      <c r="D115" s="58" t="s">
        <v>145</v>
      </c>
      <c r="E115" s="49"/>
      <c r="F115" s="50"/>
      <c r="G115" s="50"/>
      <c r="H115" s="50"/>
      <c r="I115" s="50"/>
      <c r="J115" s="50"/>
      <c r="K115" s="50"/>
      <c r="L115" s="52"/>
    </row>
    <row r="116" spans="1:12" ht="12.75">
      <c r="A116" s="48"/>
      <c r="B116" s="49" t="s">
        <v>148</v>
      </c>
      <c r="C116" s="50"/>
      <c r="D116" s="60">
        <f>SUM(E93:E94)</f>
        <v>18</v>
      </c>
      <c r="E116" s="49"/>
      <c r="F116" s="50"/>
      <c r="G116" s="50"/>
      <c r="H116" s="50"/>
      <c r="I116" s="50"/>
      <c r="J116" s="50"/>
      <c r="K116" s="50"/>
      <c r="L116" s="52"/>
    </row>
    <row r="117" spans="1:12" ht="12.75">
      <c r="A117" s="48"/>
      <c r="B117" s="49" t="s">
        <v>149</v>
      </c>
      <c r="C117" s="50"/>
      <c r="D117" s="61">
        <f>SUM(J79:J84)</f>
        <v>2407</v>
      </c>
      <c r="E117" s="49"/>
      <c r="F117" s="50"/>
      <c r="G117" s="50"/>
      <c r="H117" s="50"/>
      <c r="I117" s="50"/>
      <c r="J117" s="50"/>
      <c r="K117" s="50"/>
      <c r="L117" s="52"/>
    </row>
    <row r="118" spans="1:12" ht="12.75">
      <c r="A118" s="48"/>
      <c r="B118" s="49" t="s">
        <v>150</v>
      </c>
      <c r="C118" s="50"/>
      <c r="D118" s="61">
        <f>SUM(I31:I41)</f>
        <v>7234</v>
      </c>
      <c r="E118" s="49"/>
      <c r="F118" s="50"/>
      <c r="G118" s="50"/>
      <c r="H118" s="50"/>
      <c r="I118" s="50"/>
      <c r="J118" s="50"/>
      <c r="K118" s="50"/>
      <c r="L118" s="52"/>
    </row>
    <row r="119" spans="1:12" ht="12.75">
      <c r="A119" s="48"/>
      <c r="B119" s="49" t="s">
        <v>147</v>
      </c>
      <c r="C119" s="50"/>
      <c r="D119" s="60">
        <f>SUM(I24:I25)</f>
        <v>5</v>
      </c>
      <c r="E119" s="49"/>
      <c r="F119" s="50"/>
      <c r="G119" s="50"/>
      <c r="H119" s="50"/>
      <c r="I119" s="50"/>
      <c r="J119" s="50"/>
      <c r="K119" s="50"/>
      <c r="L119" s="52"/>
    </row>
    <row r="120" spans="1:12" ht="12.75">
      <c r="A120" s="48"/>
      <c r="B120" s="49" t="s">
        <v>151</v>
      </c>
      <c r="C120" s="50"/>
      <c r="D120" s="61">
        <f>SUM(I74:I78)</f>
        <v>1</v>
      </c>
      <c r="E120" s="49"/>
      <c r="F120" s="50"/>
      <c r="G120" s="50"/>
      <c r="H120" s="50"/>
      <c r="I120" s="50"/>
      <c r="J120" s="50"/>
      <c r="K120" s="50"/>
      <c r="L120" s="52"/>
    </row>
    <row r="121" spans="1:12" ht="12.75">
      <c r="A121" s="48"/>
      <c r="B121" s="49" t="s">
        <v>146</v>
      </c>
      <c r="C121" s="50"/>
      <c r="D121" s="61">
        <f>SUM(K96)</f>
        <v>0</v>
      </c>
      <c r="E121" s="49"/>
      <c r="F121" s="50"/>
      <c r="G121" s="50"/>
      <c r="H121" s="50"/>
      <c r="I121" s="50"/>
      <c r="J121" s="50"/>
      <c r="K121" s="50"/>
      <c r="L121" s="52"/>
    </row>
    <row r="122" spans="1:12" ht="13.5" thickBot="1">
      <c r="A122" s="62"/>
      <c r="B122" s="63"/>
      <c r="C122" s="64"/>
      <c r="D122" s="63"/>
      <c r="E122" s="63"/>
      <c r="F122" s="64"/>
      <c r="G122" s="64"/>
      <c r="H122" s="64"/>
      <c r="I122" s="64"/>
      <c r="J122" s="64"/>
      <c r="K122" s="64"/>
      <c r="L12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80" zoomScaleNormal="80" zoomScalePageLayoutView="0" workbookViewId="0" topLeftCell="A1">
      <pane ySplit="11" topLeftCell="A84" activePane="bottomLeft" state="frozen"/>
      <selection pane="topLeft" activeCell="A1" sqref="A1"/>
      <selection pane="bottomLeft" activeCell="D105" sqref="D105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1.421875" style="1" customWidth="1"/>
    <col min="17" max="17" width="10.574218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170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152</v>
      </c>
      <c r="B12"/>
      <c r="C12" s="1">
        <f aca="true" t="shared" si="0" ref="C12:C43">B12/$B$89</f>
        <v>0</v>
      </c>
      <c r="D12" s="5">
        <f aca="true" t="shared" si="1" ref="D12:D43">C12*$B$92</f>
        <v>0</v>
      </c>
      <c r="E12" s="5">
        <f aca="true" t="shared" si="2" ref="E12:E87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6" t="s">
        <v>24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H13" s="68">
        <f>E13</f>
        <v>0</v>
      </c>
      <c r="P13" s="17">
        <f aca="true" t="shared" si="3" ref="P13:P87">E13</f>
        <v>0</v>
      </c>
    </row>
    <row r="14" spans="1:16" ht="12.75">
      <c r="A14" s="27" t="s">
        <v>153</v>
      </c>
      <c r="B14"/>
      <c r="C14" s="1">
        <f t="shared" si="0"/>
        <v>0</v>
      </c>
      <c r="D14" s="5">
        <f t="shared" si="1"/>
        <v>0</v>
      </c>
      <c r="E14" s="5">
        <f aca="true" t="shared" si="4" ref="E14:E24">B14+D14</f>
        <v>0</v>
      </c>
      <c r="H14" s="6"/>
      <c r="I14" s="69">
        <f>E14</f>
        <v>0</v>
      </c>
      <c r="P14" s="17">
        <f t="shared" si="3"/>
        <v>0</v>
      </c>
    </row>
    <row r="15" spans="1:16" ht="12.75">
      <c r="A15" s="26" t="s">
        <v>81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"/>
      <c r="I15" s="69">
        <f>E15</f>
        <v>0</v>
      </c>
      <c r="P15" s="17">
        <f t="shared" si="3"/>
        <v>0</v>
      </c>
    </row>
    <row r="16" spans="1:16" ht="12.75">
      <c r="A16" s="26" t="s">
        <v>26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8">
        <f>E16</f>
        <v>0</v>
      </c>
      <c r="I16" s="6"/>
      <c r="P16" s="17">
        <f>E16</f>
        <v>0</v>
      </c>
    </row>
    <row r="17" spans="1:16" ht="12.75">
      <c r="A17" s="26" t="s">
        <v>118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8">
        <f>E17</f>
        <v>0</v>
      </c>
      <c r="P17" s="17">
        <f t="shared" si="3"/>
        <v>0</v>
      </c>
    </row>
    <row r="18" spans="1:16" ht="12.75">
      <c r="A18" s="26" t="s">
        <v>84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8">
        <f>E18</f>
        <v>0</v>
      </c>
      <c r="P18" s="17">
        <f t="shared" si="3"/>
        <v>0</v>
      </c>
    </row>
    <row r="19" spans="1:16" ht="12.75">
      <c r="A19" s="26" t="s">
        <v>27</v>
      </c>
      <c r="B19">
        <v>3</v>
      </c>
      <c r="C19" s="1">
        <f t="shared" si="0"/>
        <v>0.00017364125716270185</v>
      </c>
      <c r="D19" s="5">
        <f t="shared" si="1"/>
        <v>0</v>
      </c>
      <c r="E19" s="5">
        <f>B19+D19</f>
        <v>3</v>
      </c>
      <c r="H19" s="68">
        <f>E19</f>
        <v>3</v>
      </c>
      <c r="P19" s="17">
        <f t="shared" si="3"/>
        <v>3</v>
      </c>
    </row>
    <row r="20" spans="1:16" ht="12.75">
      <c r="A20" s="27" t="s">
        <v>87</v>
      </c>
      <c r="B20"/>
      <c r="C20" s="1">
        <f t="shared" si="0"/>
        <v>0</v>
      </c>
      <c r="D20" s="5">
        <f t="shared" si="1"/>
        <v>0</v>
      </c>
      <c r="E20" s="5">
        <f t="shared" si="4"/>
        <v>0</v>
      </c>
      <c r="I20" s="69">
        <f>E20</f>
        <v>0</v>
      </c>
      <c r="P20" s="17">
        <f t="shared" si="3"/>
        <v>0</v>
      </c>
    </row>
    <row r="21" spans="1:16" ht="12.75">
      <c r="A21" s="27" t="s">
        <v>29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69">
        <f>E21</f>
        <v>0</v>
      </c>
      <c r="P21" s="17">
        <f>E21</f>
        <v>0</v>
      </c>
    </row>
    <row r="22" spans="1:16" ht="12.75">
      <c r="A22" s="27" t="s">
        <v>119</v>
      </c>
      <c r="B22"/>
      <c r="C22" s="1">
        <f t="shared" si="0"/>
        <v>0</v>
      </c>
      <c r="D22" s="5">
        <f t="shared" si="1"/>
        <v>0</v>
      </c>
      <c r="E22" s="5">
        <f t="shared" si="4"/>
        <v>0</v>
      </c>
      <c r="I22" s="69">
        <f>E22</f>
        <v>0</v>
      </c>
      <c r="P22" s="17">
        <f t="shared" si="3"/>
        <v>0</v>
      </c>
    </row>
    <row r="23" spans="1:16" ht="12.75">
      <c r="A23" s="26" t="s">
        <v>236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H23" s="68">
        <f>E23</f>
        <v>0</v>
      </c>
      <c r="I23" s="6"/>
      <c r="P23" s="17">
        <f>E23</f>
        <v>0</v>
      </c>
    </row>
    <row r="24" spans="1:16" ht="12.75">
      <c r="A24" s="26" t="s">
        <v>91</v>
      </c>
      <c r="B24"/>
      <c r="C24" s="1">
        <f t="shared" si="0"/>
        <v>0</v>
      </c>
      <c r="D24" s="5">
        <f t="shared" si="1"/>
        <v>0</v>
      </c>
      <c r="E24" s="5">
        <f t="shared" si="4"/>
        <v>0</v>
      </c>
      <c r="H24" s="68">
        <f>E24</f>
        <v>0</v>
      </c>
      <c r="I24" s="6"/>
      <c r="P24" s="17">
        <f t="shared" si="3"/>
        <v>0</v>
      </c>
    </row>
    <row r="25" spans="1:16" ht="12.75">
      <c r="A25" s="27" t="s">
        <v>197</v>
      </c>
      <c r="B25">
        <v>10</v>
      </c>
      <c r="C25" s="1">
        <f t="shared" si="0"/>
        <v>0.0005788041905423395</v>
      </c>
      <c r="D25" s="5">
        <f t="shared" si="1"/>
        <v>0</v>
      </c>
      <c r="E25" s="5">
        <f t="shared" si="2"/>
        <v>10</v>
      </c>
      <c r="I25" s="69">
        <f>E25</f>
        <v>10</v>
      </c>
      <c r="P25" s="17">
        <f t="shared" si="3"/>
        <v>10</v>
      </c>
    </row>
    <row r="26" spans="1:16" ht="12.75">
      <c r="A26" s="27" t="s">
        <v>94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9">
        <f>E26</f>
        <v>0</v>
      </c>
      <c r="P26" s="17">
        <f t="shared" si="3"/>
        <v>0</v>
      </c>
    </row>
    <row r="27" spans="1:16" ht="12.75">
      <c r="A27" s="26" t="s">
        <v>99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8">
        <f>E27</f>
        <v>0</v>
      </c>
      <c r="P27" s="17">
        <f t="shared" si="3"/>
        <v>0</v>
      </c>
    </row>
    <row r="28" spans="1:16" ht="12.75">
      <c r="A28" s="27" t="s">
        <v>32</v>
      </c>
      <c r="B28">
        <v>45</v>
      </c>
      <c r="C28" s="1">
        <f t="shared" si="0"/>
        <v>0.002604618857440528</v>
      </c>
      <c r="D28" s="5">
        <f t="shared" si="1"/>
        <v>0</v>
      </c>
      <c r="E28" s="5">
        <f t="shared" si="2"/>
        <v>45</v>
      </c>
      <c r="I28" s="69">
        <f>E28</f>
        <v>45</v>
      </c>
      <c r="P28" s="17">
        <f t="shared" si="3"/>
        <v>45</v>
      </c>
    </row>
    <row r="29" spans="1:16" ht="12.75">
      <c r="A29" s="27" t="s">
        <v>101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9">
        <f>E29</f>
        <v>0</v>
      </c>
      <c r="P29" s="17">
        <f t="shared" si="3"/>
        <v>0</v>
      </c>
    </row>
    <row r="30" spans="1:16" ht="12.75">
      <c r="A30" s="29" t="s">
        <v>33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M30" s="6"/>
      <c r="N30" s="70">
        <f>E30</f>
        <v>0</v>
      </c>
      <c r="P30" s="17">
        <f t="shared" si="3"/>
        <v>0</v>
      </c>
    </row>
    <row r="31" spans="1:16" ht="12.75">
      <c r="A31" s="30" t="s">
        <v>185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G31" s="71">
        <f aca="true" t="shared" si="5" ref="G31:G38">E31</f>
        <v>0</v>
      </c>
      <c r="P31" s="17">
        <f t="shared" si="3"/>
        <v>0</v>
      </c>
    </row>
    <row r="32" spans="1:16" ht="12.75">
      <c r="A32" s="30" t="s">
        <v>102</v>
      </c>
      <c r="B32">
        <v>2</v>
      </c>
      <c r="C32" s="1">
        <f t="shared" si="0"/>
        <v>0.00011576083810846791</v>
      </c>
      <c r="D32" s="5">
        <f t="shared" si="1"/>
        <v>0</v>
      </c>
      <c r="E32" s="5">
        <f>B32+D32</f>
        <v>2</v>
      </c>
      <c r="G32" s="71">
        <f>E32</f>
        <v>2</v>
      </c>
      <c r="P32" s="17">
        <f>E32</f>
        <v>2</v>
      </c>
    </row>
    <row r="33" spans="1:16" ht="12.75">
      <c r="A33" s="30" t="s">
        <v>34</v>
      </c>
      <c r="B33">
        <v>6302</v>
      </c>
      <c r="C33" s="1">
        <f t="shared" si="0"/>
        <v>0.36476240087978234</v>
      </c>
      <c r="D33" s="5">
        <f t="shared" si="1"/>
        <v>0</v>
      </c>
      <c r="E33" s="5">
        <f t="shared" si="2"/>
        <v>6302</v>
      </c>
      <c r="G33" s="77"/>
      <c r="O33" s="80">
        <f>E33</f>
        <v>6302</v>
      </c>
      <c r="P33" s="17"/>
    </row>
    <row r="34" spans="1:16" ht="12.75">
      <c r="A34" s="28" t="s">
        <v>35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F34" s="72">
        <f>E34</f>
        <v>0</v>
      </c>
      <c r="P34" s="17">
        <f>E34</f>
        <v>0</v>
      </c>
    </row>
    <row r="35" spans="1:16" ht="12.75">
      <c r="A35" s="30" t="s">
        <v>36</v>
      </c>
      <c r="B35">
        <v>1248</v>
      </c>
      <c r="C35" s="1">
        <f t="shared" si="0"/>
        <v>0.07223476297968397</v>
      </c>
      <c r="D35" s="5">
        <f t="shared" si="1"/>
        <v>0</v>
      </c>
      <c r="E35" s="5">
        <f t="shared" si="2"/>
        <v>1248</v>
      </c>
      <c r="G35" s="71">
        <f t="shared" si="5"/>
        <v>1248</v>
      </c>
      <c r="P35" s="17">
        <f t="shared" si="3"/>
        <v>1248</v>
      </c>
    </row>
    <row r="36" spans="1:16" ht="12.75">
      <c r="A36" s="30" t="s">
        <v>37</v>
      </c>
      <c r="B36">
        <v>99</v>
      </c>
      <c r="C36" s="1">
        <f t="shared" si="0"/>
        <v>0.005730161486369161</v>
      </c>
      <c r="D36" s="5">
        <f t="shared" si="1"/>
        <v>0</v>
      </c>
      <c r="E36" s="5">
        <f t="shared" si="2"/>
        <v>99</v>
      </c>
      <c r="G36" s="71">
        <f t="shared" si="5"/>
        <v>99</v>
      </c>
      <c r="P36" s="17">
        <f t="shared" si="3"/>
        <v>99</v>
      </c>
    </row>
    <row r="37" spans="1:16" ht="12.75">
      <c r="A37" s="30" t="s">
        <v>38</v>
      </c>
      <c r="B37">
        <v>57</v>
      </c>
      <c r="C37" s="1">
        <f t="shared" si="0"/>
        <v>0.003299183886091335</v>
      </c>
      <c r="D37" s="5">
        <f t="shared" si="1"/>
        <v>0</v>
      </c>
      <c r="E37" s="5">
        <f t="shared" si="2"/>
        <v>57</v>
      </c>
      <c r="G37" s="71">
        <f t="shared" si="5"/>
        <v>57</v>
      </c>
      <c r="P37" s="17">
        <f t="shared" si="3"/>
        <v>57</v>
      </c>
    </row>
    <row r="38" spans="1:16" ht="12.75">
      <c r="A38" s="30" t="s">
        <v>39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G38" s="71">
        <f t="shared" si="5"/>
        <v>0</v>
      </c>
      <c r="P38" s="17">
        <f t="shared" si="3"/>
        <v>0</v>
      </c>
    </row>
    <row r="39" spans="1:16" ht="12.75">
      <c r="A39" s="28" t="s">
        <v>40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F39" s="72">
        <f>E39</f>
        <v>0</v>
      </c>
      <c r="P39" s="17">
        <f t="shared" si="3"/>
        <v>0</v>
      </c>
    </row>
    <row r="40" spans="1:16" ht="12.75">
      <c r="A40" s="28" t="s">
        <v>41</v>
      </c>
      <c r="B40">
        <v>208</v>
      </c>
      <c r="C40" s="1">
        <f t="shared" si="0"/>
        <v>0.012039127163280662</v>
      </c>
      <c r="D40" s="5">
        <f t="shared" si="1"/>
        <v>0</v>
      </c>
      <c r="E40" s="5">
        <f t="shared" si="2"/>
        <v>208</v>
      </c>
      <c r="F40" s="72">
        <f>E40</f>
        <v>208</v>
      </c>
      <c r="P40" s="17">
        <f t="shared" si="3"/>
        <v>208</v>
      </c>
    </row>
    <row r="41" spans="1:16" ht="12.75">
      <c r="A41" s="28" t="s">
        <v>42</v>
      </c>
      <c r="B41">
        <v>9</v>
      </c>
      <c r="C41" s="1">
        <f t="shared" si="0"/>
        <v>0.0005209237714881056</v>
      </c>
      <c r="D41" s="5">
        <f t="shared" si="1"/>
        <v>0</v>
      </c>
      <c r="E41" s="5">
        <f t="shared" si="2"/>
        <v>9</v>
      </c>
      <c r="F41" s="72">
        <f>E41</f>
        <v>9</v>
      </c>
      <c r="P41" s="17">
        <f t="shared" si="3"/>
        <v>9</v>
      </c>
    </row>
    <row r="42" spans="1:16" ht="12.75">
      <c r="A42" s="28" t="s">
        <v>43</v>
      </c>
      <c r="B42">
        <v>1909</v>
      </c>
      <c r="C42" s="1">
        <f t="shared" si="0"/>
        <v>0.11049371997453261</v>
      </c>
      <c r="D42" s="5">
        <f t="shared" si="1"/>
        <v>0</v>
      </c>
      <c r="E42" s="5">
        <f t="shared" si="2"/>
        <v>1909</v>
      </c>
      <c r="F42" s="72">
        <f>E42</f>
        <v>1909</v>
      </c>
      <c r="P42" s="17">
        <f t="shared" si="3"/>
        <v>1909</v>
      </c>
    </row>
    <row r="43" spans="1:16" ht="12.75">
      <c r="A43" s="28" t="s">
        <v>104</v>
      </c>
      <c r="B43">
        <v>3824</v>
      </c>
      <c r="C43" s="1">
        <f t="shared" si="0"/>
        <v>0.22133472246339064</v>
      </c>
      <c r="D43" s="5">
        <f t="shared" si="1"/>
        <v>0</v>
      </c>
      <c r="E43" s="5">
        <f t="shared" si="2"/>
        <v>3824</v>
      </c>
      <c r="F43" s="72">
        <f>E43</f>
        <v>3824</v>
      </c>
      <c r="P43" s="17">
        <f t="shared" si="3"/>
        <v>3824</v>
      </c>
    </row>
    <row r="44" spans="1:16" ht="12.75">
      <c r="A44" s="30" t="s">
        <v>44</v>
      </c>
      <c r="B44"/>
      <c r="C44" s="1">
        <f aca="true" t="shared" si="6" ref="C44:C75">B44/$B$89</f>
        <v>0</v>
      </c>
      <c r="D44" s="5">
        <f aca="true" t="shared" si="7" ref="D44:D75">C44*$B$92</f>
        <v>0</v>
      </c>
      <c r="E44" s="5">
        <f t="shared" si="2"/>
        <v>0</v>
      </c>
      <c r="F44" s="6"/>
      <c r="G44" s="71">
        <f>E44</f>
        <v>0</v>
      </c>
      <c r="P44" s="17">
        <f t="shared" si="3"/>
        <v>0</v>
      </c>
    </row>
    <row r="45" spans="1:16" ht="12.75">
      <c r="A45" s="28" t="s">
        <v>45</v>
      </c>
      <c r="B45">
        <v>3</v>
      </c>
      <c r="C45" s="1">
        <f t="shared" si="6"/>
        <v>0.00017364125716270185</v>
      </c>
      <c r="D45" s="5">
        <f t="shared" si="7"/>
        <v>0</v>
      </c>
      <c r="E45" s="5">
        <f t="shared" si="2"/>
        <v>3</v>
      </c>
      <c r="F45" s="72">
        <f aca="true" t="shared" si="8" ref="F45:F51">E45</f>
        <v>3</v>
      </c>
      <c r="P45" s="17">
        <f t="shared" si="3"/>
        <v>3</v>
      </c>
    </row>
    <row r="46" spans="1:16" ht="12.75">
      <c r="A46" s="28" t="s">
        <v>46</v>
      </c>
      <c r="B46"/>
      <c r="C46" s="1">
        <f t="shared" si="6"/>
        <v>0</v>
      </c>
      <c r="D46" s="5">
        <f t="shared" si="7"/>
        <v>0</v>
      </c>
      <c r="E46" s="5">
        <f t="shared" si="2"/>
        <v>0</v>
      </c>
      <c r="F46" s="72">
        <f t="shared" si="8"/>
        <v>0</v>
      </c>
      <c r="P46" s="17">
        <f t="shared" si="3"/>
        <v>0</v>
      </c>
    </row>
    <row r="47" spans="1:16" ht="12.75">
      <c r="A47" s="28" t="s">
        <v>47</v>
      </c>
      <c r="B47">
        <v>621</v>
      </c>
      <c r="C47" s="1">
        <f t="shared" si="6"/>
        <v>0.03594374023267929</v>
      </c>
      <c r="D47" s="5">
        <f t="shared" si="7"/>
        <v>0</v>
      </c>
      <c r="E47" s="5">
        <f t="shared" si="2"/>
        <v>621</v>
      </c>
      <c r="F47" s="72">
        <f t="shared" si="8"/>
        <v>621</v>
      </c>
      <c r="P47" s="17">
        <f t="shared" si="3"/>
        <v>621</v>
      </c>
    </row>
    <row r="48" spans="1:16" ht="12.75">
      <c r="A48" s="28" t="s">
        <v>48</v>
      </c>
      <c r="B48">
        <v>206</v>
      </c>
      <c r="C48" s="1">
        <f t="shared" si="6"/>
        <v>0.011923366325172194</v>
      </c>
      <c r="D48" s="5">
        <f t="shared" si="7"/>
        <v>0</v>
      </c>
      <c r="E48" s="5">
        <f t="shared" si="2"/>
        <v>206</v>
      </c>
      <c r="F48" s="72">
        <f t="shared" si="8"/>
        <v>206</v>
      </c>
      <c r="P48" s="17">
        <f t="shared" si="3"/>
        <v>206</v>
      </c>
    </row>
    <row r="49" spans="1:16" ht="12.75">
      <c r="A49" s="30" t="s">
        <v>49</v>
      </c>
      <c r="B49"/>
      <c r="C49" s="1">
        <f t="shared" si="6"/>
        <v>0</v>
      </c>
      <c r="D49" s="5">
        <f t="shared" si="7"/>
        <v>0</v>
      </c>
      <c r="E49" s="5">
        <f>B49+D49</f>
        <v>0</v>
      </c>
      <c r="F49" s="6"/>
      <c r="G49" s="71">
        <f>E49</f>
        <v>0</v>
      </c>
      <c r="P49" s="17">
        <f>E49</f>
        <v>0</v>
      </c>
    </row>
    <row r="50" spans="1:16" ht="12.75">
      <c r="A50" s="28" t="s">
        <v>50</v>
      </c>
      <c r="B50">
        <v>84</v>
      </c>
      <c r="C50" s="1">
        <f t="shared" si="6"/>
        <v>0.004861955200555652</v>
      </c>
      <c r="D50" s="5">
        <f t="shared" si="7"/>
        <v>0</v>
      </c>
      <c r="E50" s="5">
        <f t="shared" si="2"/>
        <v>84</v>
      </c>
      <c r="F50" s="72">
        <f t="shared" si="8"/>
        <v>84</v>
      </c>
      <c r="P50" s="17">
        <f t="shared" si="3"/>
        <v>84</v>
      </c>
    </row>
    <row r="51" spans="1:16" ht="12.75">
      <c r="A51" s="28" t="s">
        <v>51</v>
      </c>
      <c r="B51">
        <v>1</v>
      </c>
      <c r="C51" s="1">
        <f t="shared" si="6"/>
        <v>5.7880419054233955E-05</v>
      </c>
      <c r="D51" s="5">
        <f t="shared" si="7"/>
        <v>0</v>
      </c>
      <c r="E51" s="5">
        <f t="shared" si="2"/>
        <v>1</v>
      </c>
      <c r="F51" s="72">
        <f t="shared" si="8"/>
        <v>1</v>
      </c>
      <c r="P51" s="17">
        <f t="shared" si="3"/>
        <v>1</v>
      </c>
    </row>
    <row r="52" spans="1:16" ht="12.75">
      <c r="A52" s="30" t="s">
        <v>52</v>
      </c>
      <c r="B52"/>
      <c r="C52" s="1">
        <f t="shared" si="6"/>
        <v>0</v>
      </c>
      <c r="D52" s="5">
        <f t="shared" si="7"/>
        <v>0</v>
      </c>
      <c r="E52" s="5">
        <f>B52+D52</f>
        <v>0</v>
      </c>
      <c r="F52" s="6"/>
      <c r="G52" s="71">
        <f>E52</f>
        <v>0</v>
      </c>
      <c r="P52" s="17">
        <f t="shared" si="3"/>
        <v>0</v>
      </c>
    </row>
    <row r="53" spans="1:16" ht="12.75">
      <c r="A53" s="28" t="s">
        <v>53</v>
      </c>
      <c r="B53">
        <v>40</v>
      </c>
      <c r="C53" s="1">
        <f t="shared" si="6"/>
        <v>0.002315216762169358</v>
      </c>
      <c r="D53" s="5">
        <f t="shared" si="7"/>
        <v>0</v>
      </c>
      <c r="E53" s="5">
        <f t="shared" si="2"/>
        <v>40</v>
      </c>
      <c r="F53" s="72">
        <f>E53</f>
        <v>40</v>
      </c>
      <c r="P53" s="17">
        <f t="shared" si="3"/>
        <v>40</v>
      </c>
    </row>
    <row r="54" spans="1:16" ht="12.75">
      <c r="A54" s="28" t="s">
        <v>54</v>
      </c>
      <c r="B54"/>
      <c r="C54" s="1">
        <f t="shared" si="6"/>
        <v>0</v>
      </c>
      <c r="D54" s="5">
        <f t="shared" si="7"/>
        <v>0</v>
      </c>
      <c r="E54" s="5">
        <f>B54+D54</f>
        <v>0</v>
      </c>
      <c r="F54" s="72">
        <f>E54</f>
        <v>0</v>
      </c>
      <c r="P54" s="17">
        <f>E54</f>
        <v>0</v>
      </c>
    </row>
    <row r="55" spans="1:16" ht="12.75">
      <c r="A55" s="28" t="s">
        <v>55</v>
      </c>
      <c r="B55">
        <v>1118</v>
      </c>
      <c r="C55" s="1">
        <f t="shared" si="6"/>
        <v>0.06471030850263355</v>
      </c>
      <c r="D55" s="5">
        <f t="shared" si="7"/>
        <v>0</v>
      </c>
      <c r="E55" s="5">
        <f t="shared" si="2"/>
        <v>1118</v>
      </c>
      <c r="F55" s="72">
        <f>E55</f>
        <v>1118</v>
      </c>
      <c r="P55" s="17">
        <f t="shared" si="3"/>
        <v>1118</v>
      </c>
    </row>
    <row r="56" spans="1:16" ht="12.75">
      <c r="A56" s="26" t="s">
        <v>57</v>
      </c>
      <c r="B56"/>
      <c r="C56" s="1">
        <f t="shared" si="6"/>
        <v>0</v>
      </c>
      <c r="D56" s="5">
        <f t="shared" si="7"/>
        <v>0</v>
      </c>
      <c r="E56" s="5">
        <f t="shared" si="2"/>
        <v>0</v>
      </c>
      <c r="H56" s="68">
        <f>E56</f>
        <v>0</v>
      </c>
      <c r="P56" s="17">
        <f t="shared" si="3"/>
        <v>0</v>
      </c>
    </row>
    <row r="57" spans="1:16" ht="12.75">
      <c r="A57" s="26" t="s">
        <v>173</v>
      </c>
      <c r="B57"/>
      <c r="C57" s="1">
        <f t="shared" si="6"/>
        <v>0</v>
      </c>
      <c r="D57" s="5">
        <f t="shared" si="7"/>
        <v>0</v>
      </c>
      <c r="E57" s="5">
        <f>B57+D57</f>
        <v>0</v>
      </c>
      <c r="H57" s="68">
        <f aca="true" t="shared" si="9" ref="H57:H63">E57</f>
        <v>0</v>
      </c>
      <c r="P57" s="17">
        <f t="shared" si="3"/>
        <v>0</v>
      </c>
    </row>
    <row r="58" spans="1:16" ht="12.75">
      <c r="A58" s="26" t="s">
        <v>105</v>
      </c>
      <c r="B58"/>
      <c r="C58" s="1">
        <f t="shared" si="6"/>
        <v>0</v>
      </c>
      <c r="D58" s="5">
        <f t="shared" si="7"/>
        <v>0</v>
      </c>
      <c r="E58" s="5">
        <f t="shared" si="2"/>
        <v>0</v>
      </c>
      <c r="H58" s="68">
        <f t="shared" si="9"/>
        <v>0</v>
      </c>
      <c r="P58" s="17">
        <f t="shared" si="3"/>
        <v>0</v>
      </c>
    </row>
    <row r="59" spans="1:16" ht="12.75">
      <c r="A59" s="26" t="s">
        <v>58</v>
      </c>
      <c r="B59"/>
      <c r="C59" s="1">
        <f t="shared" si="6"/>
        <v>0</v>
      </c>
      <c r="D59" s="5">
        <f t="shared" si="7"/>
        <v>0</v>
      </c>
      <c r="E59" s="5">
        <f t="shared" si="2"/>
        <v>0</v>
      </c>
      <c r="H59" s="68">
        <f t="shared" si="9"/>
        <v>0</v>
      </c>
      <c r="P59" s="17">
        <f t="shared" si="3"/>
        <v>0</v>
      </c>
    </row>
    <row r="60" spans="1:16" ht="12.75">
      <c r="A60" s="26" t="s">
        <v>59</v>
      </c>
      <c r="B60">
        <v>2</v>
      </c>
      <c r="C60" s="1">
        <f t="shared" si="6"/>
        <v>0.00011576083810846791</v>
      </c>
      <c r="D60" s="5">
        <f t="shared" si="7"/>
        <v>0</v>
      </c>
      <c r="E60" s="5">
        <f t="shared" si="2"/>
        <v>2</v>
      </c>
      <c r="H60" s="68">
        <f t="shared" si="9"/>
        <v>2</v>
      </c>
      <c r="P60" s="17">
        <f t="shared" si="3"/>
        <v>2</v>
      </c>
    </row>
    <row r="61" spans="1:16" ht="12.75">
      <c r="A61" s="26" t="s">
        <v>60</v>
      </c>
      <c r="B61">
        <v>27</v>
      </c>
      <c r="C61" s="1">
        <f t="shared" si="6"/>
        <v>0.0015627713144643167</v>
      </c>
      <c r="D61" s="5">
        <f t="shared" si="7"/>
        <v>0</v>
      </c>
      <c r="E61" s="5">
        <f t="shared" si="2"/>
        <v>27</v>
      </c>
      <c r="H61" s="68">
        <f t="shared" si="9"/>
        <v>27</v>
      </c>
      <c r="P61" s="17">
        <f t="shared" si="3"/>
        <v>27</v>
      </c>
    </row>
    <row r="62" spans="1:16" ht="12.75">
      <c r="A62" s="26" t="s">
        <v>61</v>
      </c>
      <c r="B62"/>
      <c r="C62" s="1">
        <f t="shared" si="6"/>
        <v>0</v>
      </c>
      <c r="D62" s="5">
        <f t="shared" si="7"/>
        <v>0</v>
      </c>
      <c r="E62" s="5">
        <f t="shared" si="2"/>
        <v>0</v>
      </c>
      <c r="H62" s="68">
        <f t="shared" si="9"/>
        <v>0</v>
      </c>
      <c r="P62" s="17">
        <f t="shared" si="3"/>
        <v>0</v>
      </c>
    </row>
    <row r="63" spans="1:16" ht="12.75">
      <c r="A63" s="26" t="s">
        <v>62</v>
      </c>
      <c r="B63"/>
      <c r="C63" s="1">
        <f t="shared" si="6"/>
        <v>0</v>
      </c>
      <c r="D63" s="5">
        <f t="shared" si="7"/>
        <v>0</v>
      </c>
      <c r="E63" s="5">
        <f t="shared" si="2"/>
        <v>0</v>
      </c>
      <c r="H63" s="68">
        <f t="shared" si="9"/>
        <v>0</v>
      </c>
      <c r="P63" s="17">
        <f t="shared" si="3"/>
        <v>0</v>
      </c>
    </row>
    <row r="64" spans="1:16" ht="12.75">
      <c r="A64" s="27" t="s">
        <v>63</v>
      </c>
      <c r="B64"/>
      <c r="C64" s="1">
        <f t="shared" si="6"/>
        <v>0</v>
      </c>
      <c r="D64" s="5">
        <f t="shared" si="7"/>
        <v>0</v>
      </c>
      <c r="E64" s="5">
        <f t="shared" si="2"/>
        <v>0</v>
      </c>
      <c r="I64" s="69">
        <f aca="true" t="shared" si="10" ref="I64:I69">E64</f>
        <v>0</v>
      </c>
      <c r="P64" s="17">
        <f t="shared" si="3"/>
        <v>0</v>
      </c>
    </row>
    <row r="65" spans="1:16" ht="12.75">
      <c r="A65" s="27" t="s">
        <v>106</v>
      </c>
      <c r="B65"/>
      <c r="C65" s="1">
        <f t="shared" si="6"/>
        <v>0</v>
      </c>
      <c r="D65" s="5">
        <f t="shared" si="7"/>
        <v>0</v>
      </c>
      <c r="E65" s="5">
        <f t="shared" si="2"/>
        <v>0</v>
      </c>
      <c r="I65" s="69">
        <f t="shared" si="10"/>
        <v>0</v>
      </c>
      <c r="P65" s="17">
        <f t="shared" si="3"/>
        <v>0</v>
      </c>
    </row>
    <row r="66" spans="1:16" ht="12.75">
      <c r="A66" s="27" t="s">
        <v>64</v>
      </c>
      <c r="B66"/>
      <c r="C66" s="1">
        <f t="shared" si="6"/>
        <v>0</v>
      </c>
      <c r="D66" s="5">
        <f t="shared" si="7"/>
        <v>0</v>
      </c>
      <c r="E66" s="5">
        <f t="shared" si="2"/>
        <v>0</v>
      </c>
      <c r="I66" s="69">
        <f t="shared" si="10"/>
        <v>0</v>
      </c>
      <c r="P66" s="17">
        <f t="shared" si="3"/>
        <v>0</v>
      </c>
    </row>
    <row r="67" spans="1:16" ht="12.75">
      <c r="A67" s="27" t="s">
        <v>108</v>
      </c>
      <c r="B67"/>
      <c r="C67" s="1">
        <f t="shared" si="6"/>
        <v>0</v>
      </c>
      <c r="D67" s="5">
        <f t="shared" si="7"/>
        <v>0</v>
      </c>
      <c r="E67" s="5">
        <f>B67+D67</f>
        <v>0</v>
      </c>
      <c r="I67" s="69">
        <f t="shared" si="10"/>
        <v>0</v>
      </c>
      <c r="P67" s="17">
        <f>E67</f>
        <v>0</v>
      </c>
    </row>
    <row r="68" spans="1:16" ht="12.75">
      <c r="A68" s="27" t="s">
        <v>68</v>
      </c>
      <c r="B68"/>
      <c r="C68" s="1">
        <f t="shared" si="6"/>
        <v>0</v>
      </c>
      <c r="D68" s="5">
        <f t="shared" si="7"/>
        <v>0</v>
      </c>
      <c r="E68" s="5">
        <f t="shared" si="2"/>
        <v>0</v>
      </c>
      <c r="I68" s="69">
        <f t="shared" si="10"/>
        <v>0</v>
      </c>
      <c r="P68" s="17">
        <f t="shared" si="3"/>
        <v>0</v>
      </c>
    </row>
    <row r="69" spans="1:16" ht="12.75">
      <c r="A69" s="27" t="s">
        <v>123</v>
      </c>
      <c r="B69"/>
      <c r="C69" s="1">
        <f t="shared" si="6"/>
        <v>0</v>
      </c>
      <c r="D69" s="5">
        <f t="shared" si="7"/>
        <v>0</v>
      </c>
      <c r="E69" s="5">
        <f t="shared" si="2"/>
        <v>0</v>
      </c>
      <c r="I69" s="69">
        <f t="shared" si="10"/>
        <v>0</v>
      </c>
      <c r="P69" s="17">
        <f t="shared" si="3"/>
        <v>0</v>
      </c>
    </row>
    <row r="70" spans="1:16" ht="12.75">
      <c r="A70" s="31" t="s">
        <v>235</v>
      </c>
      <c r="B70">
        <v>358</v>
      </c>
      <c r="C70" s="1">
        <f t="shared" si="6"/>
        <v>0.020721190021415755</v>
      </c>
      <c r="D70" s="5">
        <f t="shared" si="7"/>
        <v>0</v>
      </c>
      <c r="E70" s="5">
        <f t="shared" si="2"/>
        <v>358</v>
      </c>
      <c r="J70" s="73">
        <f>E70</f>
        <v>358</v>
      </c>
      <c r="P70" s="17">
        <f t="shared" si="3"/>
        <v>358</v>
      </c>
    </row>
    <row r="71" spans="1:16" ht="12.75">
      <c r="A71" s="31" t="s">
        <v>125</v>
      </c>
      <c r="B71">
        <v>635</v>
      </c>
      <c r="C71" s="1">
        <f t="shared" si="6"/>
        <v>0.036754066099438557</v>
      </c>
      <c r="D71" s="5">
        <f t="shared" si="7"/>
        <v>0</v>
      </c>
      <c r="E71" s="5">
        <f t="shared" si="2"/>
        <v>635</v>
      </c>
      <c r="J71" s="73">
        <f>E71</f>
        <v>635</v>
      </c>
      <c r="K71" s="6"/>
      <c r="P71" s="17">
        <f t="shared" si="3"/>
        <v>635</v>
      </c>
    </row>
    <row r="72" spans="1:16" ht="12.75">
      <c r="A72" s="31" t="s">
        <v>196</v>
      </c>
      <c r="B72">
        <v>12</v>
      </c>
      <c r="C72" s="1">
        <f t="shared" si="6"/>
        <v>0.0006945650286508074</v>
      </c>
      <c r="D72" s="5">
        <f t="shared" si="7"/>
        <v>0</v>
      </c>
      <c r="E72" s="5">
        <f>B72+D72</f>
        <v>12</v>
      </c>
      <c r="J72" s="73">
        <f>E72</f>
        <v>12</v>
      </c>
      <c r="K72" s="6"/>
      <c r="P72" s="17">
        <f>E72</f>
        <v>12</v>
      </c>
    </row>
    <row r="73" spans="1:16" ht="12.75">
      <c r="A73" s="31" t="s">
        <v>126</v>
      </c>
      <c r="B73">
        <v>28</v>
      </c>
      <c r="C73" s="1">
        <f t="shared" si="6"/>
        <v>0.0016206517335185507</v>
      </c>
      <c r="D73" s="5">
        <f t="shared" si="7"/>
        <v>0</v>
      </c>
      <c r="E73" s="5">
        <f t="shared" si="2"/>
        <v>28</v>
      </c>
      <c r="J73" s="73">
        <f>E73</f>
        <v>28</v>
      </c>
      <c r="K73" s="6"/>
      <c r="P73" s="17">
        <f t="shared" si="3"/>
        <v>28</v>
      </c>
    </row>
    <row r="74" spans="1:16" ht="12.75">
      <c r="A74" s="31" t="s">
        <v>129</v>
      </c>
      <c r="B74"/>
      <c r="C74" s="1">
        <f t="shared" si="6"/>
        <v>0</v>
      </c>
      <c r="D74" s="5">
        <f t="shared" si="7"/>
        <v>0</v>
      </c>
      <c r="E74" s="5">
        <f>B74+D74</f>
        <v>0</v>
      </c>
      <c r="J74" s="73">
        <f>E74</f>
        <v>0</v>
      </c>
      <c r="K74" s="6"/>
      <c r="P74" s="17">
        <f>E74</f>
        <v>0</v>
      </c>
    </row>
    <row r="75" spans="1:16" ht="12.75">
      <c r="A75" s="32" t="s">
        <v>174</v>
      </c>
      <c r="B75"/>
      <c r="C75" s="1">
        <f t="shared" si="6"/>
        <v>0</v>
      </c>
      <c r="D75" s="5">
        <f t="shared" si="7"/>
        <v>0</v>
      </c>
      <c r="E75" s="5">
        <f t="shared" si="2"/>
        <v>0</v>
      </c>
      <c r="J75" s="6"/>
      <c r="K75" s="6"/>
      <c r="L75" s="74">
        <f aca="true" t="shared" si="11" ref="L75:L80">E75</f>
        <v>0</v>
      </c>
      <c r="P75" s="17">
        <f t="shared" si="3"/>
        <v>0</v>
      </c>
    </row>
    <row r="76" spans="1:16" ht="12.75">
      <c r="A76" s="32" t="s">
        <v>128</v>
      </c>
      <c r="B76"/>
      <c r="C76" s="1">
        <f aca="true" t="shared" si="12" ref="C76:C87">B76/$B$89</f>
        <v>0</v>
      </c>
      <c r="D76" s="5">
        <f aca="true" t="shared" si="13" ref="D76:D87">C76*$B$92</f>
        <v>0</v>
      </c>
      <c r="E76" s="5">
        <f t="shared" si="2"/>
        <v>0</v>
      </c>
      <c r="K76" s="6"/>
      <c r="L76" s="74">
        <f t="shared" si="11"/>
        <v>0</v>
      </c>
      <c r="P76" s="17">
        <f t="shared" si="3"/>
        <v>0</v>
      </c>
    </row>
    <row r="77" spans="1:16" ht="12.75">
      <c r="A77" s="32" t="s">
        <v>73</v>
      </c>
      <c r="B77"/>
      <c r="C77" s="1">
        <f t="shared" si="12"/>
        <v>0</v>
      </c>
      <c r="D77" s="5">
        <f t="shared" si="13"/>
        <v>0</v>
      </c>
      <c r="E77" s="5">
        <f t="shared" si="2"/>
        <v>0</v>
      </c>
      <c r="K77" s="6"/>
      <c r="L77" s="74">
        <f t="shared" si="11"/>
        <v>0</v>
      </c>
      <c r="P77" s="17">
        <f t="shared" si="3"/>
        <v>0</v>
      </c>
    </row>
    <row r="78" spans="1:16" ht="12.75">
      <c r="A78" s="32" t="s">
        <v>74</v>
      </c>
      <c r="B78"/>
      <c r="C78" s="1">
        <f t="shared" si="12"/>
        <v>0</v>
      </c>
      <c r="D78" s="5">
        <f t="shared" si="13"/>
        <v>0</v>
      </c>
      <c r="E78" s="5">
        <f t="shared" si="2"/>
        <v>0</v>
      </c>
      <c r="K78" s="6"/>
      <c r="L78" s="74">
        <f t="shared" si="11"/>
        <v>0</v>
      </c>
      <c r="P78" s="17">
        <f t="shared" si="3"/>
        <v>0</v>
      </c>
    </row>
    <row r="79" spans="1:16" ht="12.75">
      <c r="A79" s="32" t="s">
        <v>194</v>
      </c>
      <c r="B79"/>
      <c r="C79" s="1">
        <f t="shared" si="12"/>
        <v>0</v>
      </c>
      <c r="D79" s="5">
        <f t="shared" si="13"/>
        <v>0</v>
      </c>
      <c r="E79" s="5">
        <f>B79+D79</f>
        <v>0</v>
      </c>
      <c r="K79" s="6"/>
      <c r="L79" s="74">
        <f t="shared" si="11"/>
        <v>0</v>
      </c>
      <c r="P79" s="17">
        <f>E79</f>
        <v>0</v>
      </c>
    </row>
    <row r="80" spans="1:16" ht="12.75">
      <c r="A80" s="32" t="s">
        <v>121</v>
      </c>
      <c r="B80"/>
      <c r="C80" s="1">
        <f t="shared" si="12"/>
        <v>0</v>
      </c>
      <c r="D80" s="5">
        <f t="shared" si="13"/>
        <v>0</v>
      </c>
      <c r="E80" s="5">
        <f t="shared" si="2"/>
        <v>0</v>
      </c>
      <c r="K80" s="6"/>
      <c r="L80" s="74">
        <f t="shared" si="11"/>
        <v>0</v>
      </c>
      <c r="P80" s="17">
        <f t="shared" si="3"/>
        <v>0</v>
      </c>
    </row>
    <row r="81" spans="1:16" ht="12.75">
      <c r="A81" s="43" t="s">
        <v>111</v>
      </c>
      <c r="B81"/>
      <c r="C81" s="1">
        <f t="shared" si="12"/>
        <v>0</v>
      </c>
      <c r="D81" s="5">
        <f t="shared" si="13"/>
        <v>0</v>
      </c>
      <c r="E81" s="5">
        <f t="shared" si="2"/>
        <v>0</v>
      </c>
      <c r="K81" s="6"/>
      <c r="M81" s="76">
        <f>E81</f>
        <v>0</v>
      </c>
      <c r="N81" s="6"/>
      <c r="P81" s="17">
        <f t="shared" si="3"/>
        <v>0</v>
      </c>
    </row>
    <row r="82" spans="1:16" ht="12.75">
      <c r="A82" s="31" t="s">
        <v>113</v>
      </c>
      <c r="B82" s="66"/>
      <c r="C82" s="1">
        <f t="shared" si="12"/>
        <v>0</v>
      </c>
      <c r="D82" s="5">
        <f t="shared" si="13"/>
        <v>0</v>
      </c>
      <c r="E82" s="5">
        <f>B82+D82</f>
        <v>0</v>
      </c>
      <c r="F82" s="6"/>
      <c r="G82" s="6"/>
      <c r="H82" s="6"/>
      <c r="I82" s="6"/>
      <c r="J82" s="73">
        <f>E82</f>
        <v>0</v>
      </c>
      <c r="K82" s="6"/>
      <c r="L82" s="6"/>
      <c r="M82" s="6"/>
      <c r="N82" s="6"/>
      <c r="P82" s="17">
        <f t="shared" si="3"/>
        <v>0</v>
      </c>
    </row>
    <row r="83" spans="1:16" ht="12.75">
      <c r="A83" s="31" t="s">
        <v>75</v>
      </c>
      <c r="B83" s="66"/>
      <c r="C83" s="1">
        <f t="shared" si="12"/>
        <v>0</v>
      </c>
      <c r="D83" s="5">
        <f t="shared" si="13"/>
        <v>0</v>
      </c>
      <c r="E83" s="5">
        <f t="shared" si="2"/>
        <v>0</v>
      </c>
      <c r="J83" s="73">
        <f>E83</f>
        <v>0</v>
      </c>
      <c r="K83" s="6"/>
      <c r="P83" s="17">
        <f t="shared" si="3"/>
        <v>0</v>
      </c>
    </row>
    <row r="84" spans="1:16" ht="12.75">
      <c r="A84" s="31" t="s">
        <v>127</v>
      </c>
      <c r="B84" s="66">
        <v>4</v>
      </c>
      <c r="C84" s="1">
        <f t="shared" si="12"/>
        <v>0.00023152167621693582</v>
      </c>
      <c r="D84" s="5">
        <f t="shared" si="13"/>
        <v>0</v>
      </c>
      <c r="E84" s="5">
        <f t="shared" si="2"/>
        <v>4</v>
      </c>
      <c r="J84" s="73">
        <f>E84</f>
        <v>4</v>
      </c>
      <c r="K84" s="6"/>
      <c r="P84" s="17">
        <f t="shared" si="3"/>
        <v>4</v>
      </c>
    </row>
    <row r="85" spans="1:16" ht="12.75">
      <c r="A85" s="31" t="s">
        <v>177</v>
      </c>
      <c r="B85" s="66">
        <v>422</v>
      </c>
      <c r="C85" s="1">
        <f t="shared" si="12"/>
        <v>0.02442553684088673</v>
      </c>
      <c r="D85" s="5">
        <f t="shared" si="13"/>
        <v>0</v>
      </c>
      <c r="E85" s="5">
        <f t="shared" si="2"/>
        <v>422</v>
      </c>
      <c r="J85" s="73">
        <f>E85</f>
        <v>422</v>
      </c>
      <c r="K85" s="6"/>
      <c r="P85" s="17">
        <f t="shared" si="3"/>
        <v>422</v>
      </c>
    </row>
    <row r="86" spans="1:16" ht="12.75">
      <c r="A86" s="32" t="s">
        <v>115</v>
      </c>
      <c r="B86" s="66"/>
      <c r="C86" s="1">
        <f t="shared" si="12"/>
        <v>0</v>
      </c>
      <c r="D86" s="5">
        <f t="shared" si="13"/>
        <v>0</v>
      </c>
      <c r="E86" s="5">
        <f>B86+D86</f>
        <v>0</v>
      </c>
      <c r="K86" s="6"/>
      <c r="L86" s="74">
        <f>E86</f>
        <v>0</v>
      </c>
      <c r="P86" s="17">
        <f>E86</f>
        <v>0</v>
      </c>
    </row>
    <row r="87" spans="1:16" ht="12.75">
      <c r="A87" s="29" t="s">
        <v>78</v>
      </c>
      <c r="B87" s="66"/>
      <c r="C87" s="1">
        <f t="shared" si="12"/>
        <v>0</v>
      </c>
      <c r="D87" s="5">
        <f t="shared" si="13"/>
        <v>0</v>
      </c>
      <c r="E87" s="5">
        <f t="shared" si="2"/>
        <v>0</v>
      </c>
      <c r="N87" s="70">
        <f>E87</f>
        <v>0</v>
      </c>
      <c r="P87" s="17">
        <f t="shared" si="3"/>
        <v>0</v>
      </c>
    </row>
    <row r="88" spans="1:2" ht="12.75">
      <c r="A88"/>
      <c r="B88" s="16"/>
    </row>
    <row r="89" spans="1:16" ht="12.75">
      <c r="A89" s="1" t="s">
        <v>21</v>
      </c>
      <c r="B89" s="16">
        <f>SUM(B12:B87)</f>
        <v>17277</v>
      </c>
      <c r="C89" s="1">
        <f>B89/$B$90</f>
        <v>1</v>
      </c>
      <c r="E89" s="5">
        <f>SUM(E12:E87)</f>
        <v>17277</v>
      </c>
      <c r="F89" s="34">
        <f aca="true" t="shared" si="14" ref="F89:P89">SUM(F12:F87)</f>
        <v>8023</v>
      </c>
      <c r="G89" s="35">
        <f t="shared" si="14"/>
        <v>1406</v>
      </c>
      <c r="H89" s="36">
        <f t="shared" si="14"/>
        <v>32</v>
      </c>
      <c r="I89" s="37">
        <f t="shared" si="14"/>
        <v>55</v>
      </c>
      <c r="J89" s="38">
        <f t="shared" si="14"/>
        <v>1459</v>
      </c>
      <c r="K89" s="39">
        <f t="shared" si="14"/>
        <v>0</v>
      </c>
      <c r="L89" s="40">
        <f t="shared" si="14"/>
        <v>0</v>
      </c>
      <c r="M89" s="41">
        <f t="shared" si="14"/>
        <v>0</v>
      </c>
      <c r="N89" s="42">
        <f t="shared" si="14"/>
        <v>0</v>
      </c>
      <c r="O89" s="79">
        <f>SUM(O12:O87)</f>
        <v>6302</v>
      </c>
      <c r="P89" s="5">
        <f t="shared" si="14"/>
        <v>10975</v>
      </c>
    </row>
    <row r="90" spans="1:5" ht="12.75">
      <c r="A90" s="1" t="s">
        <v>22</v>
      </c>
      <c r="B90">
        <v>17277</v>
      </c>
      <c r="D90" s="5" t="s">
        <v>20</v>
      </c>
      <c r="E90" s="5">
        <f>SUM(F89:O89)</f>
        <v>17277</v>
      </c>
    </row>
    <row r="91" spans="2:5" ht="12.75">
      <c r="B91" s="5" t="s">
        <v>20</v>
      </c>
      <c r="C91" s="5"/>
      <c r="E91" s="5">
        <f>SUM(O89:P89)</f>
        <v>17277</v>
      </c>
    </row>
    <row r="92" spans="1:2" ht="38.25">
      <c r="A92" s="18" t="s">
        <v>23</v>
      </c>
      <c r="B92" s="19">
        <f>B90-B89</f>
        <v>0</v>
      </c>
    </row>
    <row r="93" ht="13.5" thickBot="1"/>
    <row r="94" spans="1:12" ht="12.75">
      <c r="A94" s="44"/>
      <c r="B94" s="45"/>
      <c r="C94" s="46"/>
      <c r="D94" s="45"/>
      <c r="E94" s="45"/>
      <c r="F94" s="46"/>
      <c r="G94" s="46"/>
      <c r="H94" s="46"/>
      <c r="I94" s="46"/>
      <c r="J94" s="46"/>
      <c r="K94" s="46"/>
      <c r="L94" s="47"/>
    </row>
    <row r="95" spans="1:12" ht="12.75">
      <c r="A95" s="48">
        <v>1</v>
      </c>
      <c r="B95" s="49" t="s">
        <v>135</v>
      </c>
      <c r="C95" s="50"/>
      <c r="D95" s="49"/>
      <c r="E95" s="49"/>
      <c r="F95" s="50"/>
      <c r="G95" s="50"/>
      <c r="H95" s="50"/>
      <c r="I95" s="51">
        <f>P89</f>
        <v>10975</v>
      </c>
      <c r="J95" s="50"/>
      <c r="K95" s="50"/>
      <c r="L95" s="52"/>
    </row>
    <row r="96" spans="1:12" ht="13.5" thickBot="1">
      <c r="A96" s="48"/>
      <c r="B96" s="49"/>
      <c r="C96" s="50"/>
      <c r="D96" s="49"/>
      <c r="E96" s="49"/>
      <c r="F96" s="50"/>
      <c r="G96" s="50"/>
      <c r="H96" s="50"/>
      <c r="I96" s="53"/>
      <c r="J96" s="50"/>
      <c r="K96" s="50"/>
      <c r="L96" s="52"/>
    </row>
    <row r="97" spans="1:12" ht="13.5" thickBot="1">
      <c r="A97" s="48"/>
      <c r="B97" s="49"/>
      <c r="C97" s="50"/>
      <c r="D97" s="49"/>
      <c r="E97" s="49"/>
      <c r="F97" s="50"/>
      <c r="G97" s="50"/>
      <c r="H97" s="50"/>
      <c r="I97" s="54" t="s">
        <v>12</v>
      </c>
      <c r="J97" s="55" t="s">
        <v>136</v>
      </c>
      <c r="K97" s="55" t="s">
        <v>137</v>
      </c>
      <c r="L97" s="52"/>
    </row>
    <row r="98" spans="1:12" ht="12.75">
      <c r="A98" s="48">
        <v>2</v>
      </c>
      <c r="B98" s="49" t="s">
        <v>138</v>
      </c>
      <c r="C98" s="50"/>
      <c r="D98" s="49"/>
      <c r="E98" s="49"/>
      <c r="F98" s="50"/>
      <c r="G98" s="50"/>
      <c r="H98" s="50"/>
      <c r="I98" s="56">
        <f>J98+K98</f>
        <v>9429</v>
      </c>
      <c r="J98" s="56">
        <f>G89</f>
        <v>1406</v>
      </c>
      <c r="K98" s="56">
        <f>F89</f>
        <v>8023</v>
      </c>
      <c r="L98" s="52"/>
    </row>
    <row r="99" spans="1:12" ht="12.75">
      <c r="A99" s="48">
        <v>3</v>
      </c>
      <c r="B99" s="49" t="s">
        <v>139</v>
      </c>
      <c r="C99" s="50"/>
      <c r="D99" s="49"/>
      <c r="E99" s="49"/>
      <c r="F99" s="50"/>
      <c r="G99" s="50"/>
      <c r="H99" s="50"/>
      <c r="I99" s="56">
        <f>J99+K99</f>
        <v>87</v>
      </c>
      <c r="J99" s="56">
        <f>H89</f>
        <v>32</v>
      </c>
      <c r="K99" s="56">
        <f>I89</f>
        <v>55</v>
      </c>
      <c r="L99" s="52"/>
    </row>
    <row r="100" spans="1:12" ht="12.75">
      <c r="A100" s="48">
        <v>4</v>
      </c>
      <c r="B100" s="49" t="s">
        <v>154</v>
      </c>
      <c r="C100" s="50"/>
      <c r="D100" s="49"/>
      <c r="E100" s="49"/>
      <c r="F100" s="50"/>
      <c r="G100" s="50"/>
      <c r="H100" s="50"/>
      <c r="I100" s="56">
        <f>J100+K100</f>
        <v>1459</v>
      </c>
      <c r="J100" s="56">
        <f>J89</f>
        <v>1459</v>
      </c>
      <c r="K100" s="56">
        <f>K89</f>
        <v>0</v>
      </c>
      <c r="L100" s="52"/>
    </row>
    <row r="101" spans="1:12" ht="12.75">
      <c r="A101" s="48">
        <v>5</v>
      </c>
      <c r="B101" s="49" t="s">
        <v>141</v>
      </c>
      <c r="C101" s="50"/>
      <c r="D101" s="49"/>
      <c r="E101" s="49"/>
      <c r="F101" s="50"/>
      <c r="G101" s="50"/>
      <c r="H101" s="50"/>
      <c r="I101" s="57">
        <f>L89</f>
        <v>0</v>
      </c>
      <c r="J101" s="50"/>
      <c r="K101" s="50"/>
      <c r="L101" s="52"/>
    </row>
    <row r="102" spans="1:12" ht="12.75">
      <c r="A102" s="48">
        <v>6</v>
      </c>
      <c r="B102" s="49" t="s">
        <v>142</v>
      </c>
      <c r="C102" s="50"/>
      <c r="D102" s="49"/>
      <c r="E102" s="49"/>
      <c r="F102" s="50"/>
      <c r="G102" s="50"/>
      <c r="H102" s="50"/>
      <c r="I102" s="51">
        <f>M89</f>
        <v>0</v>
      </c>
      <c r="J102" s="50"/>
      <c r="K102" s="50"/>
      <c r="L102" s="52"/>
    </row>
    <row r="103" spans="1:12" ht="12.75">
      <c r="A103" s="48">
        <v>9</v>
      </c>
      <c r="B103" s="49" t="s">
        <v>143</v>
      </c>
      <c r="C103" s="50"/>
      <c r="D103" s="49"/>
      <c r="E103" s="49"/>
      <c r="F103" s="50"/>
      <c r="G103" s="50"/>
      <c r="H103" s="50"/>
      <c r="I103" s="50"/>
      <c r="J103" s="50"/>
      <c r="K103" s="50"/>
      <c r="L103" s="52"/>
    </row>
    <row r="104" spans="1:12" ht="12.75">
      <c r="A104" s="48"/>
      <c r="B104" s="58" t="s">
        <v>144</v>
      </c>
      <c r="C104" s="59"/>
      <c r="D104" s="58" t="s">
        <v>145</v>
      </c>
      <c r="E104" s="49"/>
      <c r="F104" s="50"/>
      <c r="G104" s="50"/>
      <c r="H104" s="50"/>
      <c r="I104" s="50"/>
      <c r="J104" s="50"/>
      <c r="K104" s="50"/>
      <c r="L104" s="52"/>
    </row>
    <row r="105" spans="1:12" ht="12.75">
      <c r="A105" s="48"/>
      <c r="B105" s="49" t="s">
        <v>148</v>
      </c>
      <c r="C105" s="50"/>
      <c r="D105" s="60">
        <f>SUM(J84:J85)</f>
        <v>426</v>
      </c>
      <c r="E105" s="49"/>
      <c r="F105" s="50"/>
      <c r="G105" s="50"/>
      <c r="H105" s="50"/>
      <c r="I105" s="50"/>
      <c r="J105" s="50"/>
      <c r="K105" s="50"/>
      <c r="L105" s="52"/>
    </row>
    <row r="106" spans="1:12" ht="12.75">
      <c r="A106" s="48"/>
      <c r="B106" s="49" t="s">
        <v>149</v>
      </c>
      <c r="C106" s="50"/>
      <c r="D106" s="61">
        <f>SUM(J70:J74)</f>
        <v>1033</v>
      </c>
      <c r="E106" s="49"/>
      <c r="F106" s="50"/>
      <c r="G106" s="50"/>
      <c r="H106" s="50"/>
      <c r="I106" s="50"/>
      <c r="J106" s="50"/>
      <c r="K106" s="50"/>
      <c r="L106" s="52"/>
    </row>
    <row r="107" spans="1:12" ht="12.75">
      <c r="A107" s="48"/>
      <c r="B107" s="49" t="s">
        <v>150</v>
      </c>
      <c r="C107" s="50"/>
      <c r="D107" s="61">
        <f>SUM(I25:I29)</f>
        <v>55</v>
      </c>
      <c r="E107" s="49"/>
      <c r="F107" s="50"/>
      <c r="G107" s="50"/>
      <c r="H107" s="50"/>
      <c r="I107" s="50"/>
      <c r="J107" s="50"/>
      <c r="K107" s="50"/>
      <c r="L107" s="52"/>
    </row>
    <row r="108" spans="1:12" ht="12.75">
      <c r="A108" s="48"/>
      <c r="B108" s="49" t="s">
        <v>147</v>
      </c>
      <c r="C108" s="50"/>
      <c r="D108" s="60">
        <f>SUM(I20:I22)</f>
        <v>0</v>
      </c>
      <c r="E108" s="49"/>
      <c r="F108" s="50"/>
      <c r="G108" s="50"/>
      <c r="H108" s="50"/>
      <c r="I108" s="50"/>
      <c r="J108" s="50"/>
      <c r="K108" s="50"/>
      <c r="L108" s="52"/>
    </row>
    <row r="109" spans="1:12" ht="12.75">
      <c r="A109" s="48"/>
      <c r="B109" s="49" t="s">
        <v>151</v>
      </c>
      <c r="C109" s="50"/>
      <c r="D109" s="61"/>
      <c r="E109" s="49"/>
      <c r="F109" s="50"/>
      <c r="G109" s="50"/>
      <c r="H109" s="50"/>
      <c r="I109" s="50"/>
      <c r="J109" s="50"/>
      <c r="K109" s="50"/>
      <c r="L109" s="52"/>
    </row>
    <row r="110" spans="1:12" ht="12.75">
      <c r="A110" s="48"/>
      <c r="B110" s="49" t="s">
        <v>146</v>
      </c>
      <c r="C110" s="50"/>
      <c r="D110" s="61"/>
      <c r="E110" s="49"/>
      <c r="F110" s="50"/>
      <c r="G110" s="50"/>
      <c r="H110" s="50"/>
      <c r="I110" s="50"/>
      <c r="J110" s="50"/>
      <c r="K110" s="50"/>
      <c r="L110" s="52"/>
    </row>
    <row r="111" spans="1:12" ht="13.5" thickBot="1">
      <c r="A111" s="62"/>
      <c r="B111" s="63"/>
      <c r="C111" s="64"/>
      <c r="D111" s="63"/>
      <c r="E111" s="63"/>
      <c r="F111" s="64"/>
      <c r="G111" s="64"/>
      <c r="H111" s="64"/>
      <c r="I111" s="64"/>
      <c r="J111" s="64"/>
      <c r="K111" s="64"/>
      <c r="L111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zoomScale="70" zoomScaleNormal="70" zoomScalePageLayoutView="0" workbookViewId="0" topLeftCell="A1">
      <pane ySplit="11" topLeftCell="A69" activePane="bottomLeft" state="frozen"/>
      <selection pane="topLeft" activeCell="A1" sqref="A1"/>
      <selection pane="bottomLeft" activeCell="D102" sqref="D10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27">B12/$B$80</f>
        <v>0</v>
      </c>
      <c r="D12" s="5">
        <f aca="true" t="shared" si="1" ref="D12:D27">C12*$B$83</f>
        <v>0</v>
      </c>
      <c r="E12" s="5">
        <f aca="true" t="shared" si="2" ref="E12:E73">B12+D12</f>
        <v>0</v>
      </c>
      <c r="H12" s="68">
        <f>E12</f>
        <v>0</v>
      </c>
      <c r="I12" s="17"/>
      <c r="P12" s="5">
        <f>E12</f>
        <v>0</v>
      </c>
    </row>
    <row r="13" spans="1:16" ht="12.75">
      <c r="A13" s="26" t="s">
        <v>80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8">
        <f>E13</f>
        <v>0</v>
      </c>
      <c r="I13" s="17"/>
      <c r="P13" s="5">
        <f>E13</f>
        <v>0</v>
      </c>
    </row>
    <row r="14" spans="1:16" ht="12.75">
      <c r="A14" s="26" t="s">
        <v>81</v>
      </c>
      <c r="B14">
        <v>6</v>
      </c>
      <c r="C14" s="1">
        <f t="shared" si="0"/>
        <v>0.0002976928801786157</v>
      </c>
      <c r="D14" s="5">
        <f t="shared" si="1"/>
        <v>0</v>
      </c>
      <c r="E14" s="5">
        <f t="shared" si="2"/>
        <v>6</v>
      </c>
      <c r="H14" s="68">
        <f>E14</f>
        <v>6</v>
      </c>
      <c r="P14" s="5">
        <f aca="true" t="shared" si="3" ref="P14:P78">E14</f>
        <v>6</v>
      </c>
    </row>
    <row r="15" spans="1:16" ht="12.75">
      <c r="A15" s="86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9">
        <f>E15</f>
        <v>0</v>
      </c>
      <c r="P15" s="5">
        <f t="shared" si="3"/>
        <v>0</v>
      </c>
    </row>
    <row r="16" spans="1:16" ht="12.75">
      <c r="A16" s="32" t="s">
        <v>218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L16" s="74">
        <f>E16</f>
        <v>0</v>
      </c>
      <c r="P16" s="5">
        <f>E16</f>
        <v>0</v>
      </c>
    </row>
    <row r="17" spans="1:16" ht="12.75">
      <c r="A17" s="82" t="s">
        <v>26</v>
      </c>
      <c r="B17">
        <v>4</v>
      </c>
      <c r="C17" s="1">
        <f t="shared" si="0"/>
        <v>0.00019846192011907716</v>
      </c>
      <c r="D17" s="5">
        <f t="shared" si="1"/>
        <v>0</v>
      </c>
      <c r="E17" s="5">
        <f>B17+D17</f>
        <v>4</v>
      </c>
      <c r="H17" s="68">
        <f>E17</f>
        <v>4</v>
      </c>
      <c r="L17" s="74"/>
      <c r="P17" s="5">
        <f t="shared" si="3"/>
        <v>4</v>
      </c>
    </row>
    <row r="18" spans="1:16" ht="12.75">
      <c r="A18" s="26" t="s">
        <v>237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8">
        <f>E18</f>
        <v>0</v>
      </c>
      <c r="P18" s="5">
        <f t="shared" si="3"/>
        <v>0</v>
      </c>
    </row>
    <row r="19" spans="1:16" ht="12.75">
      <c r="A19" s="26" t="s">
        <v>28</v>
      </c>
      <c r="B19">
        <v>1</v>
      </c>
      <c r="C19" s="1">
        <f t="shared" si="0"/>
        <v>4.961548002976929E-05</v>
      </c>
      <c r="D19" s="5">
        <f t="shared" si="1"/>
        <v>0</v>
      </c>
      <c r="E19" s="5">
        <f t="shared" si="2"/>
        <v>1</v>
      </c>
      <c r="H19" s="68">
        <f>E19</f>
        <v>1</v>
      </c>
      <c r="P19" s="5">
        <f t="shared" si="3"/>
        <v>1</v>
      </c>
    </row>
    <row r="20" spans="1:16" ht="12.75">
      <c r="A20" s="27" t="s">
        <v>86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9">
        <f>E20</f>
        <v>0</v>
      </c>
      <c r="P20" s="5">
        <f t="shared" si="3"/>
        <v>0</v>
      </c>
    </row>
    <row r="21" spans="1:16" ht="12.75">
      <c r="A21" s="27" t="s">
        <v>87</v>
      </c>
      <c r="B21"/>
      <c r="C21" s="1">
        <f t="shared" si="0"/>
        <v>0</v>
      </c>
      <c r="D21" s="5">
        <f t="shared" si="1"/>
        <v>0</v>
      </c>
      <c r="E21" s="5">
        <f aca="true" t="shared" si="4" ref="E21:E27">B21+D21</f>
        <v>0</v>
      </c>
      <c r="I21" s="69">
        <f>E21</f>
        <v>0</v>
      </c>
      <c r="P21" s="5">
        <f t="shared" si="3"/>
        <v>0</v>
      </c>
    </row>
    <row r="22" spans="1:16" ht="12.75">
      <c r="A22" s="82" t="s">
        <v>90</v>
      </c>
      <c r="B22">
        <v>2</v>
      </c>
      <c r="C22" s="1">
        <f t="shared" si="0"/>
        <v>9.923096005953858E-05</v>
      </c>
      <c r="D22" s="5">
        <f t="shared" si="1"/>
        <v>0</v>
      </c>
      <c r="E22" s="5">
        <f>B22+D22</f>
        <v>2</v>
      </c>
      <c r="H22" s="83">
        <f>E22</f>
        <v>2</v>
      </c>
      <c r="I22" s="77"/>
      <c r="P22" s="5">
        <f t="shared" si="3"/>
        <v>2</v>
      </c>
    </row>
    <row r="23" spans="1:16" ht="12.75">
      <c r="A23" s="27" t="s">
        <v>95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I23" s="69">
        <f>E23</f>
        <v>0</v>
      </c>
      <c r="P23" s="5">
        <f t="shared" si="3"/>
        <v>0</v>
      </c>
    </row>
    <row r="24" spans="1:16" ht="12.75">
      <c r="A24" s="27" t="s">
        <v>190</v>
      </c>
      <c r="B24"/>
      <c r="C24" s="1">
        <f t="shared" si="0"/>
        <v>0</v>
      </c>
      <c r="D24" s="5">
        <f t="shared" si="1"/>
        <v>0</v>
      </c>
      <c r="E24" s="5">
        <f t="shared" si="4"/>
        <v>0</v>
      </c>
      <c r="I24" s="69">
        <f>E24</f>
        <v>0</v>
      </c>
      <c r="P24" s="5">
        <f>E24</f>
        <v>0</v>
      </c>
    </row>
    <row r="25" spans="1:16" ht="12.75">
      <c r="A25" s="84" t="s">
        <v>224</v>
      </c>
      <c r="B25"/>
      <c r="C25" s="1">
        <f t="shared" si="0"/>
        <v>0</v>
      </c>
      <c r="D25" s="5">
        <f t="shared" si="1"/>
        <v>0</v>
      </c>
      <c r="E25" s="5">
        <f t="shared" si="4"/>
        <v>0</v>
      </c>
      <c r="H25" s="77"/>
      <c r="I25" s="69">
        <f>E25</f>
        <v>0</v>
      </c>
      <c r="P25" s="5">
        <f t="shared" si="3"/>
        <v>0</v>
      </c>
    </row>
    <row r="26" spans="1:16" ht="12.75">
      <c r="A26" s="29" t="s">
        <v>33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N26" s="70">
        <f>E26</f>
        <v>0</v>
      </c>
      <c r="P26" s="5">
        <f t="shared" si="3"/>
        <v>0</v>
      </c>
    </row>
    <row r="27" spans="1:16" ht="12.75">
      <c r="A27" s="28" t="s">
        <v>35</v>
      </c>
      <c r="B27">
        <v>106</v>
      </c>
      <c r="C27" s="1">
        <f t="shared" si="0"/>
        <v>0.0052592408831555445</v>
      </c>
      <c r="D27" s="5">
        <f t="shared" si="1"/>
        <v>0</v>
      </c>
      <c r="E27" s="5">
        <f t="shared" si="4"/>
        <v>106</v>
      </c>
      <c r="F27" s="72">
        <f>E27</f>
        <v>106</v>
      </c>
      <c r="P27" s="5">
        <f t="shared" si="3"/>
        <v>106</v>
      </c>
    </row>
    <row r="28" spans="1:16" ht="12.75">
      <c r="A28" s="30" t="s">
        <v>34</v>
      </c>
      <c r="B28"/>
      <c r="C28" s="1">
        <f aca="true" t="shared" si="5" ref="C28:C59">B28/$B$80</f>
        <v>0</v>
      </c>
      <c r="D28" s="5">
        <f aca="true" t="shared" si="6" ref="D28:D59">C28*$B$83</f>
        <v>0</v>
      </c>
      <c r="E28" s="5">
        <f t="shared" si="2"/>
        <v>0</v>
      </c>
      <c r="G28" s="71">
        <f>E28</f>
        <v>0</v>
      </c>
      <c r="P28" s="5">
        <f t="shared" si="3"/>
        <v>0</v>
      </c>
    </row>
    <row r="29" spans="1:16" ht="12.75">
      <c r="A29" s="30" t="s">
        <v>37</v>
      </c>
      <c r="B29">
        <v>33</v>
      </c>
      <c r="C29" s="1">
        <f t="shared" si="5"/>
        <v>0.0016373108409823865</v>
      </c>
      <c r="D29" s="5">
        <f t="shared" si="6"/>
        <v>0</v>
      </c>
      <c r="E29" s="5">
        <f>B29+D29</f>
        <v>33</v>
      </c>
      <c r="G29" s="71">
        <f>E29</f>
        <v>33</v>
      </c>
      <c r="P29" s="5">
        <f>E29</f>
        <v>33</v>
      </c>
    </row>
    <row r="30" spans="1:16" ht="12.75">
      <c r="A30" s="30" t="s">
        <v>38</v>
      </c>
      <c r="B30">
        <v>4</v>
      </c>
      <c r="C30" s="1">
        <f t="shared" si="5"/>
        <v>0.00019846192011907716</v>
      </c>
      <c r="D30" s="5">
        <f t="shared" si="6"/>
        <v>0</v>
      </c>
      <c r="E30" s="5">
        <f t="shared" si="2"/>
        <v>4</v>
      </c>
      <c r="G30" s="71">
        <f>E30</f>
        <v>4</v>
      </c>
      <c r="P30" s="5">
        <f t="shared" si="3"/>
        <v>4</v>
      </c>
    </row>
    <row r="31" spans="1:16" ht="12.75">
      <c r="A31" s="30" t="s">
        <v>39</v>
      </c>
      <c r="B31">
        <v>23</v>
      </c>
      <c r="C31" s="1">
        <f t="shared" si="5"/>
        <v>0.0011411560406846936</v>
      </c>
      <c r="D31" s="5">
        <f t="shared" si="6"/>
        <v>0</v>
      </c>
      <c r="E31" s="5">
        <f t="shared" si="2"/>
        <v>23</v>
      </c>
      <c r="G31" s="71">
        <f>E31</f>
        <v>23</v>
      </c>
      <c r="P31" s="5">
        <f t="shared" si="3"/>
        <v>23</v>
      </c>
    </row>
    <row r="32" spans="1:16" ht="12.75">
      <c r="A32" s="28" t="s">
        <v>103</v>
      </c>
      <c r="B32">
        <v>1</v>
      </c>
      <c r="C32" s="1">
        <f t="shared" si="5"/>
        <v>4.961548002976929E-05</v>
      </c>
      <c r="D32" s="5">
        <f t="shared" si="6"/>
        <v>0</v>
      </c>
      <c r="E32" s="5">
        <f t="shared" si="2"/>
        <v>1</v>
      </c>
      <c r="F32" s="72">
        <f>E32</f>
        <v>1</v>
      </c>
      <c r="P32" s="5">
        <f t="shared" si="3"/>
        <v>1</v>
      </c>
    </row>
    <row r="33" spans="1:16" ht="12.75">
      <c r="A33" s="28" t="s">
        <v>40</v>
      </c>
      <c r="B33">
        <v>223</v>
      </c>
      <c r="C33" s="1">
        <f t="shared" si="5"/>
        <v>0.01106425204663855</v>
      </c>
      <c r="D33" s="5">
        <f t="shared" si="6"/>
        <v>0</v>
      </c>
      <c r="E33" s="5">
        <f t="shared" si="2"/>
        <v>223</v>
      </c>
      <c r="F33" s="72">
        <f>E33</f>
        <v>223</v>
      </c>
      <c r="P33" s="5">
        <f t="shared" si="3"/>
        <v>223</v>
      </c>
    </row>
    <row r="34" spans="1:16" ht="12.75">
      <c r="A34" s="28" t="s">
        <v>42</v>
      </c>
      <c r="B34"/>
      <c r="C34" s="1">
        <f t="shared" si="5"/>
        <v>0</v>
      </c>
      <c r="D34" s="5">
        <f t="shared" si="6"/>
        <v>0</v>
      </c>
      <c r="E34" s="5">
        <f>B34+D34</f>
        <v>0</v>
      </c>
      <c r="F34" s="72">
        <f>E34</f>
        <v>0</v>
      </c>
      <c r="P34" s="5">
        <f>E34</f>
        <v>0</v>
      </c>
    </row>
    <row r="35" spans="1:16" ht="12.75">
      <c r="A35" s="28" t="s">
        <v>198</v>
      </c>
      <c r="B35"/>
      <c r="C35" s="1">
        <f t="shared" si="5"/>
        <v>0</v>
      </c>
      <c r="D35" s="5">
        <f t="shared" si="6"/>
        <v>0</v>
      </c>
      <c r="E35" s="5">
        <f t="shared" si="2"/>
        <v>0</v>
      </c>
      <c r="F35" s="72">
        <f>E35</f>
        <v>0</v>
      </c>
      <c r="P35" s="5">
        <f t="shared" si="3"/>
        <v>0</v>
      </c>
    </row>
    <row r="36" spans="1:16" ht="12.75">
      <c r="A36" s="28" t="s">
        <v>104</v>
      </c>
      <c r="B36"/>
      <c r="C36" s="1">
        <f t="shared" si="5"/>
        <v>0</v>
      </c>
      <c r="D36" s="5">
        <f t="shared" si="6"/>
        <v>0</v>
      </c>
      <c r="E36" s="5">
        <f t="shared" si="2"/>
        <v>0</v>
      </c>
      <c r="F36" s="72">
        <f>E36</f>
        <v>0</v>
      </c>
      <c r="P36" s="5">
        <f t="shared" si="3"/>
        <v>0</v>
      </c>
    </row>
    <row r="37" spans="1:16" ht="12.75">
      <c r="A37" s="30" t="s">
        <v>44</v>
      </c>
      <c r="B37">
        <v>11826</v>
      </c>
      <c r="C37" s="1">
        <f t="shared" si="5"/>
        <v>0.5867526668320516</v>
      </c>
      <c r="D37" s="5">
        <f t="shared" si="6"/>
        <v>0</v>
      </c>
      <c r="E37" s="5">
        <f t="shared" si="2"/>
        <v>11826</v>
      </c>
      <c r="G37" s="77"/>
      <c r="O37" s="80">
        <f>E37</f>
        <v>11826</v>
      </c>
      <c r="P37" s="5"/>
    </row>
    <row r="38" spans="1:16" ht="12.75">
      <c r="A38" s="28" t="s">
        <v>45</v>
      </c>
      <c r="B38">
        <v>100</v>
      </c>
      <c r="C38" s="1">
        <f t="shared" si="5"/>
        <v>0.004961548002976929</v>
      </c>
      <c r="D38" s="5">
        <f t="shared" si="6"/>
        <v>0</v>
      </c>
      <c r="E38" s="5">
        <f t="shared" si="2"/>
        <v>100</v>
      </c>
      <c r="F38" s="72">
        <f>E38</f>
        <v>100</v>
      </c>
      <c r="P38" s="5">
        <f t="shared" si="3"/>
        <v>100</v>
      </c>
    </row>
    <row r="39" spans="1:16" ht="12.75">
      <c r="A39" s="28" t="s">
        <v>46</v>
      </c>
      <c r="B39">
        <v>1158</v>
      </c>
      <c r="C39" s="1">
        <f t="shared" si="5"/>
        <v>0.05745472587447283</v>
      </c>
      <c r="D39" s="5">
        <f t="shared" si="6"/>
        <v>0</v>
      </c>
      <c r="E39" s="5">
        <f t="shared" si="2"/>
        <v>1158</v>
      </c>
      <c r="F39" s="72">
        <f>E39</f>
        <v>1158</v>
      </c>
      <c r="P39" s="5">
        <f t="shared" si="3"/>
        <v>1158</v>
      </c>
    </row>
    <row r="40" spans="1:16" ht="12.75">
      <c r="A40" s="28" t="s">
        <v>48</v>
      </c>
      <c r="B40"/>
      <c r="C40" s="1">
        <f t="shared" si="5"/>
        <v>0</v>
      </c>
      <c r="D40" s="5">
        <f t="shared" si="6"/>
        <v>0</v>
      </c>
      <c r="E40" s="5">
        <f t="shared" si="2"/>
        <v>0</v>
      </c>
      <c r="F40" s="72">
        <f>E40</f>
        <v>0</v>
      </c>
      <c r="P40" s="5">
        <f t="shared" si="3"/>
        <v>0</v>
      </c>
    </row>
    <row r="41" spans="1:16" ht="12.75">
      <c r="A41" s="30" t="s">
        <v>49</v>
      </c>
      <c r="B41">
        <v>778</v>
      </c>
      <c r="C41" s="1">
        <f t="shared" si="5"/>
        <v>0.038600843463160506</v>
      </c>
      <c r="D41" s="5">
        <f t="shared" si="6"/>
        <v>0</v>
      </c>
      <c r="E41" s="5">
        <f t="shared" si="2"/>
        <v>778</v>
      </c>
      <c r="G41" s="71">
        <f>E41</f>
        <v>778</v>
      </c>
      <c r="P41" s="5">
        <f t="shared" si="3"/>
        <v>778</v>
      </c>
    </row>
    <row r="42" spans="1:16" ht="12.75">
      <c r="A42" s="28" t="s">
        <v>50</v>
      </c>
      <c r="B42"/>
      <c r="C42" s="1">
        <f t="shared" si="5"/>
        <v>0</v>
      </c>
      <c r="D42" s="5">
        <f t="shared" si="6"/>
        <v>0</v>
      </c>
      <c r="E42" s="5">
        <f t="shared" si="2"/>
        <v>0</v>
      </c>
      <c r="F42" s="72">
        <f>E42</f>
        <v>0</v>
      </c>
      <c r="P42" s="5">
        <f t="shared" si="3"/>
        <v>0</v>
      </c>
    </row>
    <row r="43" spans="1:16" ht="12.75">
      <c r="A43" s="28" t="s">
        <v>51</v>
      </c>
      <c r="B43">
        <v>80</v>
      </c>
      <c r="C43" s="1">
        <f t="shared" si="5"/>
        <v>0.003969238402381543</v>
      </c>
      <c r="D43" s="5">
        <f t="shared" si="6"/>
        <v>0</v>
      </c>
      <c r="E43" s="5">
        <f>B43+D43</f>
        <v>80</v>
      </c>
      <c r="F43" s="72">
        <f>E43</f>
        <v>80</v>
      </c>
      <c r="P43" s="5">
        <f>E43</f>
        <v>80</v>
      </c>
    </row>
    <row r="44" spans="1:16" ht="12.75">
      <c r="A44" s="30" t="s">
        <v>52</v>
      </c>
      <c r="B44">
        <v>4892</v>
      </c>
      <c r="C44" s="1">
        <f t="shared" si="5"/>
        <v>0.24271892830563135</v>
      </c>
      <c r="D44" s="5">
        <f t="shared" si="6"/>
        <v>0</v>
      </c>
      <c r="E44" s="5">
        <f t="shared" si="2"/>
        <v>4892</v>
      </c>
      <c r="G44" s="77"/>
      <c r="O44" s="80">
        <f>E44</f>
        <v>4892</v>
      </c>
      <c r="P44" s="5"/>
    </row>
    <row r="45" spans="1:16" ht="12.75">
      <c r="A45" s="28" t="s">
        <v>53</v>
      </c>
      <c r="B45">
        <v>625</v>
      </c>
      <c r="C45" s="1">
        <f t="shared" si="5"/>
        <v>0.031009675018605805</v>
      </c>
      <c r="D45" s="5">
        <f t="shared" si="6"/>
        <v>0</v>
      </c>
      <c r="E45" s="5">
        <f t="shared" si="2"/>
        <v>625</v>
      </c>
      <c r="F45" s="72">
        <f>E45</f>
        <v>625</v>
      </c>
      <c r="P45" s="5">
        <f t="shared" si="3"/>
        <v>625</v>
      </c>
    </row>
    <row r="46" spans="1:16" ht="12.75">
      <c r="A46" s="28" t="s">
        <v>54</v>
      </c>
      <c r="B46">
        <v>110</v>
      </c>
      <c r="C46" s="1">
        <f t="shared" si="5"/>
        <v>0.005457702803274621</v>
      </c>
      <c r="D46" s="5">
        <f t="shared" si="6"/>
        <v>0</v>
      </c>
      <c r="E46" s="5">
        <f t="shared" si="2"/>
        <v>110</v>
      </c>
      <c r="F46" s="72">
        <f>E46</f>
        <v>110</v>
      </c>
      <c r="P46" s="5">
        <f t="shared" si="3"/>
        <v>110</v>
      </c>
    </row>
    <row r="47" spans="1:16" ht="12.75">
      <c r="A47" s="28" t="s">
        <v>55</v>
      </c>
      <c r="B47">
        <v>3</v>
      </c>
      <c r="C47" s="1">
        <f t="shared" si="5"/>
        <v>0.00014884644008930786</v>
      </c>
      <c r="D47" s="5">
        <f t="shared" si="6"/>
        <v>0</v>
      </c>
      <c r="E47" s="5">
        <f t="shared" si="2"/>
        <v>3</v>
      </c>
      <c r="F47" s="72">
        <f>E47</f>
        <v>3</v>
      </c>
      <c r="P47" s="5">
        <f t="shared" si="3"/>
        <v>3</v>
      </c>
    </row>
    <row r="48" spans="1:16" ht="12.75">
      <c r="A48" s="26" t="s">
        <v>210</v>
      </c>
      <c r="B48"/>
      <c r="C48" s="1">
        <f t="shared" si="5"/>
        <v>0</v>
      </c>
      <c r="D48" s="5">
        <f t="shared" si="6"/>
        <v>0</v>
      </c>
      <c r="E48" s="5">
        <f t="shared" si="2"/>
        <v>0</v>
      </c>
      <c r="H48" s="68">
        <f>E48</f>
        <v>0</v>
      </c>
      <c r="P48" s="5">
        <f t="shared" si="3"/>
        <v>0</v>
      </c>
    </row>
    <row r="49" spans="1:16" ht="12.75">
      <c r="A49" s="26" t="s">
        <v>56</v>
      </c>
      <c r="B49"/>
      <c r="C49" s="1">
        <f t="shared" si="5"/>
        <v>0</v>
      </c>
      <c r="D49" s="5">
        <f t="shared" si="6"/>
        <v>0</v>
      </c>
      <c r="E49" s="5">
        <f>B49+D49</f>
        <v>0</v>
      </c>
      <c r="H49" s="68">
        <f>E49</f>
        <v>0</v>
      </c>
      <c r="P49" s="5">
        <f>E49</f>
        <v>0</v>
      </c>
    </row>
    <row r="50" spans="1:16" ht="12.75">
      <c r="A50" s="26" t="s">
        <v>57</v>
      </c>
      <c r="B50">
        <v>22</v>
      </c>
      <c r="C50" s="1">
        <f t="shared" si="5"/>
        <v>0.0010915405606549244</v>
      </c>
      <c r="D50" s="5">
        <f t="shared" si="6"/>
        <v>0</v>
      </c>
      <c r="E50" s="5">
        <f t="shared" si="2"/>
        <v>22</v>
      </c>
      <c r="H50" s="68">
        <f aca="true" t="shared" si="7" ref="H50:H56">E50</f>
        <v>22</v>
      </c>
      <c r="P50" s="5">
        <f t="shared" si="3"/>
        <v>22</v>
      </c>
    </row>
    <row r="51" spans="1:16" ht="12.75">
      <c r="A51" s="26" t="s">
        <v>105</v>
      </c>
      <c r="B51"/>
      <c r="C51" s="1">
        <f t="shared" si="5"/>
        <v>0</v>
      </c>
      <c r="D51" s="5">
        <f t="shared" si="6"/>
        <v>0</v>
      </c>
      <c r="E51" s="5">
        <f t="shared" si="2"/>
        <v>0</v>
      </c>
      <c r="H51" s="68">
        <f t="shared" si="7"/>
        <v>0</v>
      </c>
      <c r="P51" s="5">
        <f t="shared" si="3"/>
        <v>0</v>
      </c>
    </row>
    <row r="52" spans="1:16" ht="12.75">
      <c r="A52" s="26" t="s">
        <v>58</v>
      </c>
      <c r="B52">
        <v>5</v>
      </c>
      <c r="C52" s="1">
        <f t="shared" si="5"/>
        <v>0.00024807740014884643</v>
      </c>
      <c r="D52" s="5">
        <f t="shared" si="6"/>
        <v>0</v>
      </c>
      <c r="E52" s="5">
        <f t="shared" si="2"/>
        <v>5</v>
      </c>
      <c r="H52" s="68">
        <f t="shared" si="7"/>
        <v>5</v>
      </c>
      <c r="P52" s="5">
        <f t="shared" si="3"/>
        <v>5</v>
      </c>
    </row>
    <row r="53" spans="1:16" ht="12.75">
      <c r="A53" s="26" t="s">
        <v>59</v>
      </c>
      <c r="B53">
        <v>6</v>
      </c>
      <c r="C53" s="1">
        <f t="shared" si="5"/>
        <v>0.0002976928801786157</v>
      </c>
      <c r="D53" s="5">
        <f t="shared" si="6"/>
        <v>0</v>
      </c>
      <c r="E53" s="5">
        <f t="shared" si="2"/>
        <v>6</v>
      </c>
      <c r="H53" s="68">
        <f t="shared" si="7"/>
        <v>6</v>
      </c>
      <c r="P53" s="5">
        <f t="shared" si="3"/>
        <v>6</v>
      </c>
    </row>
    <row r="54" spans="1:16" ht="12.75">
      <c r="A54" s="26" t="s">
        <v>60</v>
      </c>
      <c r="B54"/>
      <c r="C54" s="1">
        <f t="shared" si="5"/>
        <v>0</v>
      </c>
      <c r="D54" s="5">
        <f t="shared" si="6"/>
        <v>0</v>
      </c>
      <c r="E54" s="5">
        <f t="shared" si="2"/>
        <v>0</v>
      </c>
      <c r="H54" s="68">
        <f t="shared" si="7"/>
        <v>0</v>
      </c>
      <c r="P54" s="5">
        <f t="shared" si="3"/>
        <v>0</v>
      </c>
    </row>
    <row r="55" spans="1:16" ht="12.75">
      <c r="A55" s="26" t="s">
        <v>61</v>
      </c>
      <c r="B55">
        <v>10</v>
      </c>
      <c r="C55" s="1">
        <f t="shared" si="5"/>
        <v>0.0004961548002976929</v>
      </c>
      <c r="D55" s="5">
        <f t="shared" si="6"/>
        <v>0</v>
      </c>
      <c r="E55" s="5">
        <f t="shared" si="2"/>
        <v>10</v>
      </c>
      <c r="H55" s="68">
        <f t="shared" si="7"/>
        <v>10</v>
      </c>
      <c r="P55" s="5">
        <f t="shared" si="3"/>
        <v>10</v>
      </c>
    </row>
    <row r="56" spans="1:16" ht="12.75">
      <c r="A56" s="26" t="s">
        <v>62</v>
      </c>
      <c r="B56"/>
      <c r="C56" s="1">
        <f t="shared" si="5"/>
        <v>0</v>
      </c>
      <c r="D56" s="5">
        <f t="shared" si="6"/>
        <v>0</v>
      </c>
      <c r="E56" s="5">
        <f t="shared" si="2"/>
        <v>0</v>
      </c>
      <c r="H56" s="68">
        <f t="shared" si="7"/>
        <v>0</v>
      </c>
      <c r="P56" s="5">
        <f t="shared" si="3"/>
        <v>0</v>
      </c>
    </row>
    <row r="57" spans="1:16" ht="12.75">
      <c r="A57" s="27" t="s">
        <v>63</v>
      </c>
      <c r="B57">
        <v>1</v>
      </c>
      <c r="C57" s="1">
        <f t="shared" si="5"/>
        <v>4.961548002976929E-05</v>
      </c>
      <c r="D57" s="5">
        <f t="shared" si="6"/>
        <v>0</v>
      </c>
      <c r="E57" s="5">
        <f t="shared" si="2"/>
        <v>1</v>
      </c>
      <c r="I57" s="69">
        <f>E57</f>
        <v>1</v>
      </c>
      <c r="P57" s="5">
        <f t="shared" si="3"/>
        <v>1</v>
      </c>
    </row>
    <row r="58" spans="1:16" ht="12.75">
      <c r="A58" s="27" t="s">
        <v>106</v>
      </c>
      <c r="B58">
        <v>10</v>
      </c>
      <c r="C58" s="1">
        <f t="shared" si="5"/>
        <v>0.0004961548002976929</v>
      </c>
      <c r="D58" s="5">
        <f t="shared" si="6"/>
        <v>0</v>
      </c>
      <c r="E58" s="5">
        <f>B58+D58</f>
        <v>10</v>
      </c>
      <c r="I58" s="69">
        <f aca="true" t="shared" si="8" ref="I58:I65">E58</f>
        <v>10</v>
      </c>
      <c r="P58" s="5">
        <f t="shared" si="3"/>
        <v>10</v>
      </c>
    </row>
    <row r="59" spans="1:16" ht="12.75">
      <c r="A59" s="27" t="s">
        <v>64</v>
      </c>
      <c r="B59">
        <v>43</v>
      </c>
      <c r="C59" s="1">
        <f t="shared" si="5"/>
        <v>0.0021334656412800796</v>
      </c>
      <c r="D59" s="5">
        <f t="shared" si="6"/>
        <v>0</v>
      </c>
      <c r="E59" s="5">
        <f t="shared" si="2"/>
        <v>43</v>
      </c>
      <c r="I59" s="69">
        <f t="shared" si="8"/>
        <v>43</v>
      </c>
      <c r="P59" s="5">
        <f t="shared" si="3"/>
        <v>43</v>
      </c>
    </row>
    <row r="60" spans="1:16" ht="12.75">
      <c r="A60" s="27" t="s">
        <v>65</v>
      </c>
      <c r="B60"/>
      <c r="C60" s="1">
        <f aca="true" t="shared" si="9" ref="C60:C78">B60/$B$80</f>
        <v>0</v>
      </c>
      <c r="D60" s="5">
        <f aca="true" t="shared" si="10" ref="D60:D78">C60*$B$83</f>
        <v>0</v>
      </c>
      <c r="E60" s="5">
        <f t="shared" si="2"/>
        <v>0</v>
      </c>
      <c r="I60" s="69">
        <f t="shared" si="8"/>
        <v>0</v>
      </c>
      <c r="P60" s="5">
        <f t="shared" si="3"/>
        <v>0</v>
      </c>
    </row>
    <row r="61" spans="1:16" ht="12.75">
      <c r="A61" s="27" t="s">
        <v>109</v>
      </c>
      <c r="B61"/>
      <c r="C61" s="1">
        <f t="shared" si="9"/>
        <v>0</v>
      </c>
      <c r="D61" s="5">
        <f t="shared" si="10"/>
        <v>0</v>
      </c>
      <c r="E61" s="5">
        <f t="shared" si="2"/>
        <v>0</v>
      </c>
      <c r="I61" s="69">
        <f t="shared" si="8"/>
        <v>0</v>
      </c>
      <c r="P61" s="5">
        <f t="shared" si="3"/>
        <v>0</v>
      </c>
    </row>
    <row r="62" spans="1:16" ht="12.75">
      <c r="A62" s="27" t="s">
        <v>120</v>
      </c>
      <c r="B62"/>
      <c r="C62" s="1">
        <f t="shared" si="9"/>
        <v>0</v>
      </c>
      <c r="D62" s="5">
        <f t="shared" si="10"/>
        <v>0</v>
      </c>
      <c r="E62" s="5">
        <f>B62+D62</f>
        <v>0</v>
      </c>
      <c r="I62" s="69">
        <f>E62</f>
        <v>0</v>
      </c>
      <c r="P62" s="5">
        <f>E62</f>
        <v>0</v>
      </c>
    </row>
    <row r="63" spans="1:16" ht="12.75">
      <c r="A63" s="27" t="s">
        <v>179</v>
      </c>
      <c r="B63">
        <v>1</v>
      </c>
      <c r="C63" s="1">
        <f t="shared" si="9"/>
        <v>4.961548002976929E-05</v>
      </c>
      <c r="D63" s="5">
        <f t="shared" si="10"/>
        <v>0</v>
      </c>
      <c r="E63" s="5">
        <f t="shared" si="2"/>
        <v>1</v>
      </c>
      <c r="I63" s="69">
        <f t="shared" si="8"/>
        <v>1</v>
      </c>
      <c r="P63" s="5">
        <f t="shared" si="3"/>
        <v>1</v>
      </c>
    </row>
    <row r="64" spans="1:16" ht="12.75">
      <c r="A64" s="27" t="s">
        <v>68</v>
      </c>
      <c r="B64">
        <v>1</v>
      </c>
      <c r="C64" s="1">
        <f t="shared" si="9"/>
        <v>4.961548002976929E-05</v>
      </c>
      <c r="D64" s="5">
        <f t="shared" si="10"/>
        <v>0</v>
      </c>
      <c r="E64" s="5">
        <f t="shared" si="2"/>
        <v>1</v>
      </c>
      <c r="I64" s="69">
        <f t="shared" si="8"/>
        <v>1</v>
      </c>
      <c r="P64" s="5">
        <f t="shared" si="3"/>
        <v>1</v>
      </c>
    </row>
    <row r="65" spans="1:16" ht="12.75">
      <c r="A65" s="27" t="s">
        <v>110</v>
      </c>
      <c r="B65"/>
      <c r="C65" s="1">
        <f t="shared" si="9"/>
        <v>0</v>
      </c>
      <c r="D65" s="5">
        <f t="shared" si="10"/>
        <v>0</v>
      </c>
      <c r="E65" s="5">
        <f t="shared" si="2"/>
        <v>0</v>
      </c>
      <c r="I65" s="69">
        <f t="shared" si="8"/>
        <v>0</v>
      </c>
      <c r="P65" s="5">
        <f t="shared" si="3"/>
        <v>0</v>
      </c>
    </row>
    <row r="66" spans="1:16" ht="12.75">
      <c r="A66" s="32" t="s">
        <v>162</v>
      </c>
      <c r="B66">
        <v>81</v>
      </c>
      <c r="C66" s="1">
        <f>B66/$B$80</f>
        <v>0.004018853882411313</v>
      </c>
      <c r="D66" s="5">
        <f>C66*$B$83</f>
        <v>0</v>
      </c>
      <c r="E66" s="5">
        <f>B66+D66</f>
        <v>81</v>
      </c>
      <c r="L66" s="74">
        <f>E66</f>
        <v>81</v>
      </c>
      <c r="P66" s="5">
        <f>E66</f>
        <v>81</v>
      </c>
    </row>
    <row r="67" spans="1:16" ht="12.75">
      <c r="A67" s="32" t="s">
        <v>73</v>
      </c>
      <c r="B67"/>
      <c r="C67" s="1">
        <f t="shared" si="9"/>
        <v>0</v>
      </c>
      <c r="D67" s="5">
        <f t="shared" si="10"/>
        <v>0</v>
      </c>
      <c r="E67" s="5">
        <f t="shared" si="2"/>
        <v>0</v>
      </c>
      <c r="L67" s="74">
        <f>E67</f>
        <v>0</v>
      </c>
      <c r="P67" s="5">
        <f t="shared" si="3"/>
        <v>0</v>
      </c>
    </row>
    <row r="68" spans="1:16" ht="12.75">
      <c r="A68" s="32" t="s">
        <v>74</v>
      </c>
      <c r="B68"/>
      <c r="C68" s="1">
        <f t="shared" si="9"/>
        <v>0</v>
      </c>
      <c r="D68" s="5">
        <f t="shared" si="10"/>
        <v>0</v>
      </c>
      <c r="E68" s="5">
        <f>B68+D68</f>
        <v>0</v>
      </c>
      <c r="L68" s="74">
        <f>E68</f>
        <v>0</v>
      </c>
      <c r="P68" s="5">
        <f t="shared" si="3"/>
        <v>0</v>
      </c>
    </row>
    <row r="69" spans="1:16" ht="12.75">
      <c r="A69" s="32" t="s">
        <v>121</v>
      </c>
      <c r="B69"/>
      <c r="C69" s="1">
        <f t="shared" si="9"/>
        <v>0</v>
      </c>
      <c r="D69" s="5">
        <f t="shared" si="10"/>
        <v>0</v>
      </c>
      <c r="E69" s="5">
        <f t="shared" si="2"/>
        <v>0</v>
      </c>
      <c r="J69" s="6"/>
      <c r="L69" s="74">
        <f>E69</f>
        <v>0</v>
      </c>
      <c r="P69" s="5">
        <f t="shared" si="3"/>
        <v>0</v>
      </c>
    </row>
    <row r="70" spans="1:16" ht="12.75">
      <c r="A70" s="32" t="s">
        <v>222</v>
      </c>
      <c r="B70"/>
      <c r="C70" s="1">
        <f t="shared" si="9"/>
        <v>0</v>
      </c>
      <c r="D70" s="5">
        <f t="shared" si="10"/>
        <v>0</v>
      </c>
      <c r="E70" s="5">
        <f>B70+D70</f>
        <v>0</v>
      </c>
      <c r="J70" s="6"/>
      <c r="L70" s="74">
        <f>E70</f>
        <v>0</v>
      </c>
      <c r="P70" s="5">
        <f>E70</f>
        <v>0</v>
      </c>
    </row>
    <row r="71" spans="1:16" ht="12.75">
      <c r="A71" s="43" t="s">
        <v>111</v>
      </c>
      <c r="B71"/>
      <c r="C71" s="1">
        <f t="shared" si="9"/>
        <v>0</v>
      </c>
      <c r="D71" s="5">
        <f t="shared" si="10"/>
        <v>0</v>
      </c>
      <c r="E71" s="5">
        <f>B71+D71</f>
        <v>0</v>
      </c>
      <c r="M71" s="76">
        <f>E71</f>
        <v>0</v>
      </c>
      <c r="P71" s="17">
        <f t="shared" si="3"/>
        <v>0</v>
      </c>
    </row>
    <row r="72" spans="1:16" ht="12.75">
      <c r="A72" s="31" t="s">
        <v>75</v>
      </c>
      <c r="B72"/>
      <c r="C72" s="1">
        <f t="shared" si="9"/>
        <v>0</v>
      </c>
      <c r="D72" s="5">
        <f t="shared" si="10"/>
        <v>0</v>
      </c>
      <c r="E72" s="5">
        <f t="shared" si="2"/>
        <v>0</v>
      </c>
      <c r="J72" s="73">
        <f>E72</f>
        <v>0</v>
      </c>
      <c r="P72" s="5">
        <f t="shared" si="3"/>
        <v>0</v>
      </c>
    </row>
    <row r="73" spans="1:16" ht="12.75">
      <c r="A73" s="31" t="s">
        <v>127</v>
      </c>
      <c r="B73"/>
      <c r="C73" s="1">
        <f t="shared" si="9"/>
        <v>0</v>
      </c>
      <c r="D73" s="5">
        <f t="shared" si="10"/>
        <v>0</v>
      </c>
      <c r="E73" s="5">
        <f t="shared" si="2"/>
        <v>0</v>
      </c>
      <c r="J73" s="73">
        <f>E73</f>
        <v>0</v>
      </c>
      <c r="P73" s="5">
        <f t="shared" si="3"/>
        <v>0</v>
      </c>
    </row>
    <row r="74" spans="1:16" ht="12.75">
      <c r="A74" s="31" t="s">
        <v>76</v>
      </c>
      <c r="B74"/>
      <c r="C74" s="1">
        <f t="shared" si="9"/>
        <v>0</v>
      </c>
      <c r="D74" s="5">
        <f t="shared" si="10"/>
        <v>0</v>
      </c>
      <c r="E74" s="5">
        <f>B74+D74</f>
        <v>0</v>
      </c>
      <c r="J74" s="73">
        <f>E74</f>
        <v>0</v>
      </c>
      <c r="P74" s="17">
        <f t="shared" si="3"/>
        <v>0</v>
      </c>
    </row>
    <row r="75" spans="1:16" ht="12.75">
      <c r="A75" s="33" t="s">
        <v>77</v>
      </c>
      <c r="B75"/>
      <c r="C75" s="1">
        <f t="shared" si="9"/>
        <v>0</v>
      </c>
      <c r="D75" s="5">
        <f t="shared" si="10"/>
        <v>0</v>
      </c>
      <c r="E75" s="5">
        <f>B75+D75</f>
        <v>0</v>
      </c>
      <c r="K75" s="75">
        <f>E75</f>
        <v>0</v>
      </c>
      <c r="P75" s="5">
        <f t="shared" si="3"/>
        <v>0</v>
      </c>
    </row>
    <row r="76" spans="1:16" ht="12.75">
      <c r="A76" s="33" t="s">
        <v>223</v>
      </c>
      <c r="B76"/>
      <c r="C76" s="1">
        <f t="shared" si="9"/>
        <v>0</v>
      </c>
      <c r="D76" s="5">
        <f t="shared" si="10"/>
        <v>0</v>
      </c>
      <c r="E76" s="5">
        <f>B76+D76</f>
        <v>0</v>
      </c>
      <c r="K76" s="75">
        <f>E76</f>
        <v>0</v>
      </c>
      <c r="P76" s="5">
        <f>E76</f>
        <v>0</v>
      </c>
    </row>
    <row r="77" spans="1:16" ht="12.75">
      <c r="A77" s="29" t="s">
        <v>78</v>
      </c>
      <c r="B77"/>
      <c r="C77" s="1">
        <f t="shared" si="9"/>
        <v>0</v>
      </c>
      <c r="D77" s="5">
        <f t="shared" si="10"/>
        <v>0</v>
      </c>
      <c r="E77" s="5">
        <f>B77+D77</f>
        <v>0</v>
      </c>
      <c r="L77" s="6"/>
      <c r="N77" s="70">
        <f>E77</f>
        <v>0</v>
      </c>
      <c r="P77" s="5">
        <f t="shared" si="3"/>
        <v>0</v>
      </c>
    </row>
    <row r="78" spans="1:16" ht="12.75">
      <c r="A78"/>
      <c r="B78" s="16"/>
      <c r="C78" s="1">
        <f t="shared" si="9"/>
        <v>0</v>
      </c>
      <c r="D78" s="5">
        <f t="shared" si="10"/>
        <v>0</v>
      </c>
      <c r="E78" s="5">
        <f>B78+D78</f>
        <v>0</v>
      </c>
      <c r="P78" s="5">
        <f t="shared" si="3"/>
        <v>0</v>
      </c>
    </row>
    <row r="79" spans="1:2" ht="12.75">
      <c r="A79"/>
      <c r="B79" s="16"/>
    </row>
    <row r="80" spans="1:16" ht="12.75">
      <c r="A80" s="1" t="s">
        <v>21</v>
      </c>
      <c r="B80" s="16">
        <f>SUM(B12:B77)</f>
        <v>20155</v>
      </c>
      <c r="C80" s="1">
        <f>B80/$B$81</f>
        <v>1</v>
      </c>
      <c r="E80" s="5">
        <f>SUM(E12:E78)</f>
        <v>20155</v>
      </c>
      <c r="F80" s="34">
        <f aca="true" t="shared" si="11" ref="F80:P80">SUM(F12:F78)</f>
        <v>2406</v>
      </c>
      <c r="G80" s="35">
        <f t="shared" si="11"/>
        <v>838</v>
      </c>
      <c r="H80" s="36">
        <f t="shared" si="11"/>
        <v>56</v>
      </c>
      <c r="I80" s="37">
        <f t="shared" si="11"/>
        <v>56</v>
      </c>
      <c r="J80" s="38">
        <f t="shared" si="11"/>
        <v>0</v>
      </c>
      <c r="K80" s="39">
        <f t="shared" si="11"/>
        <v>0</v>
      </c>
      <c r="L80" s="40">
        <f t="shared" si="11"/>
        <v>81</v>
      </c>
      <c r="M80" s="41">
        <f t="shared" si="11"/>
        <v>0</v>
      </c>
      <c r="N80" s="42">
        <f t="shared" si="11"/>
        <v>0</v>
      </c>
      <c r="O80" s="79">
        <f>SUM(O12:O78)</f>
        <v>16718</v>
      </c>
      <c r="P80" s="5">
        <f t="shared" si="11"/>
        <v>3437</v>
      </c>
    </row>
    <row r="81" spans="1:5" ht="12.75">
      <c r="A81" s="1" t="s">
        <v>22</v>
      </c>
      <c r="B81" s="5">
        <v>20155</v>
      </c>
      <c r="D81" s="5" t="s">
        <v>20</v>
      </c>
      <c r="E81" s="5">
        <f>SUM(F80:O80)</f>
        <v>20155</v>
      </c>
    </row>
    <row r="82" spans="2:5" ht="12.75">
      <c r="B82" s="5" t="s">
        <v>20</v>
      </c>
      <c r="C82" s="5"/>
      <c r="E82" s="5">
        <f>SUM(O80:P80)</f>
        <v>20155</v>
      </c>
    </row>
    <row r="83" spans="1:2" ht="38.25">
      <c r="A83" s="18" t="s">
        <v>23</v>
      </c>
      <c r="B83" s="19">
        <f>B81-B80</f>
        <v>0</v>
      </c>
    </row>
    <row r="84" ht="13.5" thickBot="1"/>
    <row r="85" spans="1:12" ht="12.75">
      <c r="A85" s="44"/>
      <c r="B85" s="45"/>
      <c r="C85" s="46"/>
      <c r="D85" s="45"/>
      <c r="E85" s="45"/>
      <c r="F85" s="46"/>
      <c r="G85" s="46"/>
      <c r="H85" s="46"/>
      <c r="I85" s="46"/>
      <c r="J85" s="46"/>
      <c r="K85" s="46"/>
      <c r="L85" s="47"/>
    </row>
    <row r="86" spans="1:12" ht="12.75">
      <c r="A86" s="48">
        <v>1</v>
      </c>
      <c r="B86" s="49" t="s">
        <v>135</v>
      </c>
      <c r="C86" s="50"/>
      <c r="D86" s="49"/>
      <c r="E86" s="49"/>
      <c r="F86" s="50"/>
      <c r="G86" s="50"/>
      <c r="H86" s="50"/>
      <c r="I86" s="51">
        <f>P80</f>
        <v>3437</v>
      </c>
      <c r="J86" s="50"/>
      <c r="K86" s="50"/>
      <c r="L86" s="52"/>
    </row>
    <row r="87" spans="1:12" ht="13.5" thickBot="1">
      <c r="A87" s="48"/>
      <c r="B87" s="49"/>
      <c r="C87" s="50"/>
      <c r="D87" s="49"/>
      <c r="E87" s="49"/>
      <c r="F87" s="50"/>
      <c r="G87" s="50"/>
      <c r="H87" s="50"/>
      <c r="I87" s="53"/>
      <c r="J87" s="50"/>
      <c r="K87" s="50"/>
      <c r="L87" s="52"/>
    </row>
    <row r="88" spans="1:12" ht="13.5" thickBot="1">
      <c r="A88" s="48"/>
      <c r="B88" s="49"/>
      <c r="C88" s="50"/>
      <c r="D88" s="49"/>
      <c r="E88" s="49"/>
      <c r="F88" s="50"/>
      <c r="G88" s="50"/>
      <c r="H88" s="50"/>
      <c r="I88" s="54" t="s">
        <v>12</v>
      </c>
      <c r="J88" s="55" t="s">
        <v>136</v>
      </c>
      <c r="K88" s="55" t="s">
        <v>137</v>
      </c>
      <c r="L88" s="52"/>
    </row>
    <row r="89" spans="1:12" ht="12.75">
      <c r="A89" s="48">
        <v>2</v>
      </c>
      <c r="B89" s="49" t="s">
        <v>138</v>
      </c>
      <c r="C89" s="50"/>
      <c r="D89" s="49"/>
      <c r="E89" s="49"/>
      <c r="F89" s="50"/>
      <c r="G89" s="50"/>
      <c r="H89" s="50"/>
      <c r="I89" s="56">
        <f>J89+K89</f>
        <v>3244</v>
      </c>
      <c r="J89" s="56">
        <f>G80</f>
        <v>838</v>
      </c>
      <c r="K89" s="56">
        <f>F80</f>
        <v>2406</v>
      </c>
      <c r="L89" s="52"/>
    </row>
    <row r="90" spans="1:12" ht="12.75">
      <c r="A90" s="48">
        <v>3</v>
      </c>
      <c r="B90" s="49" t="s">
        <v>139</v>
      </c>
      <c r="C90" s="50"/>
      <c r="D90" s="49"/>
      <c r="E90" s="49"/>
      <c r="F90" s="50"/>
      <c r="G90" s="50"/>
      <c r="H90" s="50"/>
      <c r="I90" s="56">
        <f>J90+K90</f>
        <v>112</v>
      </c>
      <c r="J90" s="56">
        <f>H80</f>
        <v>56</v>
      </c>
      <c r="K90" s="56">
        <f>I80</f>
        <v>56</v>
      </c>
      <c r="L90" s="52"/>
    </row>
    <row r="91" spans="1:12" ht="12.75">
      <c r="A91" s="48">
        <v>4</v>
      </c>
      <c r="B91" s="49" t="s">
        <v>154</v>
      </c>
      <c r="C91" s="50"/>
      <c r="D91" s="49"/>
      <c r="E91" s="49"/>
      <c r="F91" s="50"/>
      <c r="G91" s="50"/>
      <c r="H91" s="50"/>
      <c r="I91" s="56">
        <f>J91+K91</f>
        <v>0</v>
      </c>
      <c r="J91" s="56">
        <f>J80</f>
        <v>0</v>
      </c>
      <c r="K91" s="56">
        <f>K80</f>
        <v>0</v>
      </c>
      <c r="L91" s="52"/>
    </row>
    <row r="92" spans="1:12" ht="12.75">
      <c r="A92" s="48">
        <v>5</v>
      </c>
      <c r="B92" s="49" t="s">
        <v>141</v>
      </c>
      <c r="C92" s="50"/>
      <c r="D92" s="49"/>
      <c r="E92" s="49"/>
      <c r="F92" s="50"/>
      <c r="G92" s="50"/>
      <c r="H92" s="50"/>
      <c r="I92" s="57">
        <f>L80</f>
        <v>81</v>
      </c>
      <c r="J92" s="50"/>
      <c r="K92" s="50"/>
      <c r="L92" s="52"/>
    </row>
    <row r="93" spans="1:12" ht="12.75">
      <c r="A93" s="48">
        <v>6</v>
      </c>
      <c r="B93" s="49" t="s">
        <v>142</v>
      </c>
      <c r="C93" s="50"/>
      <c r="D93" s="49"/>
      <c r="E93" s="49"/>
      <c r="F93" s="50"/>
      <c r="G93" s="50"/>
      <c r="H93" s="50"/>
      <c r="I93" s="51">
        <f>M80</f>
        <v>0</v>
      </c>
      <c r="J93" s="50"/>
      <c r="K93" s="50"/>
      <c r="L93" s="52"/>
    </row>
    <row r="94" spans="1:12" ht="12.75">
      <c r="A94" s="48">
        <v>9</v>
      </c>
      <c r="B94" s="49" t="s">
        <v>143</v>
      </c>
      <c r="C94" s="50"/>
      <c r="D94" s="49"/>
      <c r="E94" s="49"/>
      <c r="F94" s="50"/>
      <c r="G94" s="50"/>
      <c r="H94" s="50"/>
      <c r="I94" s="50"/>
      <c r="J94" s="50"/>
      <c r="K94" s="50"/>
      <c r="L94" s="52"/>
    </row>
    <row r="95" spans="1:12" ht="12.75">
      <c r="A95" s="48"/>
      <c r="B95" s="58" t="s">
        <v>144</v>
      </c>
      <c r="C95" s="59"/>
      <c r="D95" s="58" t="s">
        <v>145</v>
      </c>
      <c r="E95" s="49"/>
      <c r="F95" s="50"/>
      <c r="G95" s="50"/>
      <c r="H95" s="50"/>
      <c r="I95" s="50"/>
      <c r="J95" s="50"/>
      <c r="K95" s="50"/>
      <c r="L95" s="52"/>
    </row>
    <row r="96" spans="1:12" ht="12.75">
      <c r="A96" s="48"/>
      <c r="B96" s="49" t="s">
        <v>148</v>
      </c>
      <c r="C96" s="50"/>
      <c r="D96" s="60">
        <f>SUM(J72:J73)</f>
        <v>0</v>
      </c>
      <c r="E96" s="49"/>
      <c r="F96" s="50"/>
      <c r="G96" s="50"/>
      <c r="H96" s="50"/>
      <c r="I96" s="50"/>
      <c r="J96" s="50"/>
      <c r="K96" s="50"/>
      <c r="L96" s="52"/>
    </row>
    <row r="97" spans="1:12" ht="12.75">
      <c r="A97" s="48"/>
      <c r="B97" s="49" t="s">
        <v>149</v>
      </c>
      <c r="C97" s="50"/>
      <c r="D97" s="61"/>
      <c r="E97" s="49"/>
      <c r="F97" s="50"/>
      <c r="G97" s="50"/>
      <c r="H97" s="50"/>
      <c r="I97" s="50"/>
      <c r="J97" s="50"/>
      <c r="K97" s="50"/>
      <c r="L97" s="52"/>
    </row>
    <row r="98" spans="1:12" ht="12.75">
      <c r="A98" s="48"/>
      <c r="B98" s="49" t="s">
        <v>150</v>
      </c>
      <c r="C98" s="50"/>
      <c r="D98" s="61">
        <f>SUM(I23:I25)</f>
        <v>0</v>
      </c>
      <c r="E98" s="49"/>
      <c r="F98" s="50"/>
      <c r="G98" s="50"/>
      <c r="H98" s="50"/>
      <c r="I98" s="50"/>
      <c r="J98" s="50"/>
      <c r="K98" s="50"/>
      <c r="L98" s="52"/>
    </row>
    <row r="99" spans="1:12" ht="12.75">
      <c r="A99" s="48"/>
      <c r="B99" s="49" t="s">
        <v>147</v>
      </c>
      <c r="C99" s="50"/>
      <c r="D99" s="60">
        <f>SUM(I19:I25)</f>
        <v>0</v>
      </c>
      <c r="E99" s="49"/>
      <c r="F99" s="50"/>
      <c r="G99" s="50"/>
      <c r="H99" s="50"/>
      <c r="I99" s="50"/>
      <c r="J99" s="50"/>
      <c r="K99" s="50"/>
      <c r="L99" s="52"/>
    </row>
    <row r="100" spans="1:12" ht="12.75">
      <c r="A100" s="48"/>
      <c r="B100" s="49" t="s">
        <v>151</v>
      </c>
      <c r="C100" s="50"/>
      <c r="D100" s="61">
        <f>SUM(I57:I65)</f>
        <v>56</v>
      </c>
      <c r="E100" s="49"/>
      <c r="F100" s="50"/>
      <c r="G100" s="50"/>
      <c r="H100" s="50"/>
      <c r="I100" s="50"/>
      <c r="J100" s="50"/>
      <c r="K100" s="50"/>
      <c r="L100" s="52"/>
    </row>
    <row r="101" spans="1:12" ht="12.75">
      <c r="A101" s="48"/>
      <c r="B101" s="49" t="s">
        <v>146</v>
      </c>
      <c r="C101" s="50"/>
      <c r="D101" s="61">
        <f>SUM(J74)</f>
        <v>0</v>
      </c>
      <c r="E101" s="49"/>
      <c r="F101" s="50"/>
      <c r="G101" s="50"/>
      <c r="H101" s="50"/>
      <c r="I101" s="50"/>
      <c r="J101" s="50"/>
      <c r="K101" s="50"/>
      <c r="L101" s="52"/>
    </row>
    <row r="102" spans="1:12" ht="13.5" thickBot="1">
      <c r="A102" s="62"/>
      <c r="B102" s="63"/>
      <c r="C102" s="64"/>
      <c r="D102" s="63"/>
      <c r="E102" s="63"/>
      <c r="F102" s="64"/>
      <c r="G102" s="64"/>
      <c r="H102" s="64"/>
      <c r="I102" s="64"/>
      <c r="J102" s="64"/>
      <c r="K102" s="64"/>
      <c r="L10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="80" zoomScaleNormal="80" zoomScalePageLayoutView="0" workbookViewId="0" topLeftCell="A1">
      <pane ySplit="11" topLeftCell="A79" activePane="bottomLeft" state="frozen"/>
      <selection pane="topLeft" activeCell="A1" sqref="A1"/>
      <selection pane="bottomLeft" activeCell="F98" sqref="F9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24</v>
      </c>
      <c r="B12"/>
      <c r="C12" s="1">
        <f aca="true" t="shared" si="0" ref="C12:C43">B12/$B$80</f>
        <v>0</v>
      </c>
      <c r="D12" s="5">
        <f aca="true" t="shared" si="1" ref="D12:D43">C12*$B$83</f>
        <v>0</v>
      </c>
      <c r="E12" s="5">
        <f aca="true" t="shared" si="2" ref="E12:E74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7" t="s">
        <v>161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"/>
      <c r="I13" s="25">
        <f>E13</f>
        <v>0</v>
      </c>
      <c r="P13" s="17">
        <f aca="true" t="shared" si="3" ref="P13:P76">E13</f>
        <v>0</v>
      </c>
    </row>
    <row r="14" spans="1:16" ht="12.75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6" t="s">
        <v>81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8">
        <f>E15</f>
        <v>0</v>
      </c>
      <c r="P15" s="17">
        <f t="shared" si="3"/>
        <v>0</v>
      </c>
    </row>
    <row r="16" spans="1:16" ht="12.75">
      <c r="A16" s="27" t="s">
        <v>238</v>
      </c>
      <c r="B16">
        <v>5</v>
      </c>
      <c r="C16" s="1">
        <f t="shared" si="0"/>
        <v>0.00017625493513818386</v>
      </c>
      <c r="D16" s="5">
        <f t="shared" si="1"/>
        <v>0</v>
      </c>
      <c r="E16" s="5">
        <f>B16+D16</f>
        <v>5</v>
      </c>
      <c r="H16" s="6"/>
      <c r="I16" s="25">
        <f>E16</f>
        <v>5</v>
      </c>
      <c r="P16" s="17">
        <f>E16</f>
        <v>5</v>
      </c>
    </row>
    <row r="17" spans="1:16" ht="12.75">
      <c r="A17" s="26" t="s">
        <v>26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H17" s="68">
        <f>E17</f>
        <v>0</v>
      </c>
      <c r="I17" s="6"/>
      <c r="P17" s="17">
        <f t="shared" si="3"/>
        <v>0</v>
      </c>
    </row>
    <row r="18" spans="1:16" ht="12.75">
      <c r="A18" s="26" t="s">
        <v>27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8">
        <f>E18</f>
        <v>0</v>
      </c>
      <c r="P18" s="17">
        <f>E18</f>
        <v>0</v>
      </c>
    </row>
    <row r="19" spans="1:16" ht="12.75">
      <c r="A19" s="27" t="s">
        <v>225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9">
        <f>E19</f>
        <v>0</v>
      </c>
      <c r="P19" s="17">
        <f>E19</f>
        <v>0</v>
      </c>
    </row>
    <row r="20" spans="1:16" ht="12.75">
      <c r="A20" s="27" t="s">
        <v>245</v>
      </c>
      <c r="B20">
        <v>4</v>
      </c>
      <c r="C20" s="1">
        <f t="shared" si="0"/>
        <v>0.0001410039481105471</v>
      </c>
      <c r="D20" s="5">
        <f t="shared" si="1"/>
        <v>0</v>
      </c>
      <c r="E20" s="5">
        <f>B20+D20</f>
        <v>4</v>
      </c>
      <c r="I20" s="69">
        <f>E20</f>
        <v>4</v>
      </c>
      <c r="P20" s="17">
        <f>E20</f>
        <v>4</v>
      </c>
    </row>
    <row r="21" spans="1:16" ht="12.75">
      <c r="A21" s="26" t="s">
        <v>90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8">
        <f>E21</f>
        <v>0</v>
      </c>
      <c r="I21" s="6"/>
      <c r="P21" s="17">
        <f t="shared" si="3"/>
        <v>0</v>
      </c>
    </row>
    <row r="22" spans="1:16" ht="12.75">
      <c r="A22" s="26" t="s">
        <v>91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H22" s="68">
        <f>E22</f>
        <v>0</v>
      </c>
      <c r="P22" s="17">
        <f t="shared" si="3"/>
        <v>0</v>
      </c>
    </row>
    <row r="23" spans="1:16" ht="12.75">
      <c r="A23" s="27" t="s">
        <v>197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9">
        <f>E23</f>
        <v>0</v>
      </c>
      <c r="P23" s="17">
        <f t="shared" si="3"/>
        <v>0</v>
      </c>
    </row>
    <row r="24" spans="1:16" ht="12.75">
      <c r="A24" s="27" t="s">
        <v>95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9">
        <f>E24</f>
        <v>0</v>
      </c>
      <c r="P24" s="17">
        <f>E24</f>
        <v>0</v>
      </c>
    </row>
    <row r="25" spans="1:16" ht="12.75">
      <c r="A25" s="27" t="s">
        <v>96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9">
        <f>E25</f>
        <v>0</v>
      </c>
      <c r="P25" s="17">
        <f>E25</f>
        <v>0</v>
      </c>
    </row>
    <row r="26" spans="1:16" ht="12.75">
      <c r="A26" s="27" t="s">
        <v>32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9">
        <f>E26</f>
        <v>0</v>
      </c>
      <c r="P26" s="17">
        <f t="shared" si="3"/>
        <v>0</v>
      </c>
    </row>
    <row r="27" spans="1:16" ht="12.75">
      <c r="A27" s="29" t="s">
        <v>33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N27" s="70">
        <f>E27</f>
        <v>0</v>
      </c>
      <c r="P27" s="17">
        <f t="shared" si="3"/>
        <v>0</v>
      </c>
    </row>
    <row r="28" spans="1:16" ht="12.75">
      <c r="A28" s="30" t="s">
        <v>185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G28" s="71">
        <f aca="true" t="shared" si="4" ref="G28:G34">E28</f>
        <v>0</v>
      </c>
      <c r="P28" s="17">
        <f t="shared" si="3"/>
        <v>0</v>
      </c>
    </row>
    <row r="29" spans="1:16" ht="12.75">
      <c r="A29" s="30" t="s">
        <v>102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G29" s="71">
        <f>E29</f>
        <v>0</v>
      </c>
      <c r="P29" s="17">
        <f>E29</f>
        <v>0</v>
      </c>
    </row>
    <row r="30" spans="1:16" ht="12.75">
      <c r="A30" s="30" t="s">
        <v>34</v>
      </c>
      <c r="B30">
        <v>332</v>
      </c>
      <c r="C30" s="1">
        <f t="shared" si="0"/>
        <v>0.011703327693175409</v>
      </c>
      <c r="D30" s="5">
        <f t="shared" si="1"/>
        <v>0</v>
      </c>
      <c r="E30" s="5">
        <f t="shared" si="2"/>
        <v>332</v>
      </c>
      <c r="G30" s="71">
        <f t="shared" si="4"/>
        <v>332</v>
      </c>
      <c r="P30" s="17">
        <f t="shared" si="3"/>
        <v>332</v>
      </c>
    </row>
    <row r="31" spans="1:16" ht="12.75">
      <c r="A31" s="30" t="s">
        <v>36</v>
      </c>
      <c r="B31">
        <v>14914</v>
      </c>
      <c r="C31" s="1">
        <f t="shared" si="0"/>
        <v>0.5257332205301748</v>
      </c>
      <c r="D31" s="5">
        <f t="shared" si="1"/>
        <v>0</v>
      </c>
      <c r="E31" s="5">
        <f t="shared" si="2"/>
        <v>14914</v>
      </c>
      <c r="G31" s="77"/>
      <c r="O31" s="80">
        <f>E31</f>
        <v>14914</v>
      </c>
      <c r="P31" s="17"/>
    </row>
    <row r="32" spans="1:16" ht="12.75">
      <c r="A32" s="30" t="s">
        <v>37</v>
      </c>
      <c r="B32">
        <v>1</v>
      </c>
      <c r="C32" s="1">
        <f t="shared" si="0"/>
        <v>3.525098702763678E-05</v>
      </c>
      <c r="D32" s="5">
        <f t="shared" si="1"/>
        <v>0</v>
      </c>
      <c r="E32" s="5">
        <f t="shared" si="2"/>
        <v>1</v>
      </c>
      <c r="G32" s="71">
        <f t="shared" si="4"/>
        <v>1</v>
      </c>
      <c r="P32" s="17">
        <f t="shared" si="3"/>
        <v>1</v>
      </c>
    </row>
    <row r="33" spans="1:16" ht="12.75">
      <c r="A33" s="30" t="s">
        <v>38</v>
      </c>
      <c r="B33">
        <v>26</v>
      </c>
      <c r="C33" s="1">
        <f t="shared" si="0"/>
        <v>0.0009165256627185561</v>
      </c>
      <c r="D33" s="5">
        <f t="shared" si="1"/>
        <v>0</v>
      </c>
      <c r="E33" s="5">
        <f t="shared" si="2"/>
        <v>26</v>
      </c>
      <c r="G33" s="71">
        <f t="shared" si="4"/>
        <v>26</v>
      </c>
      <c r="P33" s="17">
        <f t="shared" si="3"/>
        <v>26</v>
      </c>
    </row>
    <row r="34" spans="1:16" ht="12.75">
      <c r="A34" s="30" t="s">
        <v>39</v>
      </c>
      <c r="B34">
        <v>25</v>
      </c>
      <c r="C34" s="1">
        <f t="shared" si="0"/>
        <v>0.0008812746756909194</v>
      </c>
      <c r="D34" s="5">
        <f t="shared" si="1"/>
        <v>0</v>
      </c>
      <c r="E34" s="5">
        <f t="shared" si="2"/>
        <v>25</v>
      </c>
      <c r="G34" s="71">
        <f t="shared" si="4"/>
        <v>25</v>
      </c>
      <c r="P34" s="17">
        <f t="shared" si="3"/>
        <v>25</v>
      </c>
    </row>
    <row r="35" spans="1:16" ht="12.75">
      <c r="A35" s="28" t="s">
        <v>103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F35" s="72">
        <f>E35</f>
        <v>0</v>
      </c>
      <c r="P35" s="17">
        <f t="shared" si="3"/>
        <v>0</v>
      </c>
    </row>
    <row r="36" spans="1:16" ht="12.75">
      <c r="A36" s="28" t="s">
        <v>41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72">
        <f>E36</f>
        <v>0</v>
      </c>
      <c r="P36" s="17">
        <f t="shared" si="3"/>
        <v>0</v>
      </c>
    </row>
    <row r="37" spans="1:16" ht="12.75">
      <c r="A37" s="28" t="s">
        <v>42</v>
      </c>
      <c r="B37">
        <v>133</v>
      </c>
      <c r="C37" s="1">
        <f t="shared" si="0"/>
        <v>0.004688381274675691</v>
      </c>
      <c r="D37" s="5">
        <f t="shared" si="1"/>
        <v>0</v>
      </c>
      <c r="E37" s="5">
        <f t="shared" si="2"/>
        <v>133</v>
      </c>
      <c r="F37" s="72">
        <f>E37</f>
        <v>133</v>
      </c>
      <c r="P37" s="17">
        <f t="shared" si="3"/>
        <v>133</v>
      </c>
    </row>
    <row r="38" spans="1:16" ht="12.75">
      <c r="A38" s="28" t="s">
        <v>43</v>
      </c>
      <c r="B38">
        <v>6</v>
      </c>
      <c r="C38" s="1">
        <f t="shared" si="0"/>
        <v>0.00021150592216582064</v>
      </c>
      <c r="D38" s="5">
        <f t="shared" si="1"/>
        <v>0</v>
      </c>
      <c r="E38" s="5">
        <f t="shared" si="2"/>
        <v>6</v>
      </c>
      <c r="F38" s="72">
        <f>E38</f>
        <v>6</v>
      </c>
      <c r="P38" s="17">
        <f t="shared" si="3"/>
        <v>6</v>
      </c>
    </row>
    <row r="39" spans="1:16" ht="12.75">
      <c r="A39" s="28" t="s">
        <v>104</v>
      </c>
      <c r="B39">
        <v>434</v>
      </c>
      <c r="C39" s="1">
        <f t="shared" si="0"/>
        <v>0.01529892836999436</v>
      </c>
      <c r="D39" s="5">
        <f t="shared" si="1"/>
        <v>0</v>
      </c>
      <c r="E39" s="5">
        <f t="shared" si="2"/>
        <v>434</v>
      </c>
      <c r="F39" s="72">
        <f>E39</f>
        <v>434</v>
      </c>
      <c r="P39" s="17">
        <f t="shared" si="3"/>
        <v>434</v>
      </c>
    </row>
    <row r="40" spans="1:16" ht="12.75">
      <c r="A40" s="30" t="s">
        <v>44</v>
      </c>
      <c r="B40">
        <v>1270</v>
      </c>
      <c r="C40" s="1">
        <f t="shared" si="0"/>
        <v>0.0447687535250987</v>
      </c>
      <c r="D40" s="5">
        <f t="shared" si="1"/>
        <v>0</v>
      </c>
      <c r="E40" s="5">
        <f t="shared" si="2"/>
        <v>1270</v>
      </c>
      <c r="F40" s="6"/>
      <c r="G40" s="71">
        <f>E40</f>
        <v>1270</v>
      </c>
      <c r="P40" s="17">
        <f t="shared" si="3"/>
        <v>1270</v>
      </c>
    </row>
    <row r="41" spans="1:16" ht="12.75">
      <c r="A41" s="28" t="s">
        <v>45</v>
      </c>
      <c r="B41">
        <v>5</v>
      </c>
      <c r="C41" s="1">
        <f t="shared" si="0"/>
        <v>0.00017625493513818386</v>
      </c>
      <c r="D41" s="5">
        <f t="shared" si="1"/>
        <v>0</v>
      </c>
      <c r="E41" s="5">
        <f t="shared" si="2"/>
        <v>5</v>
      </c>
      <c r="F41" s="72">
        <f>E41</f>
        <v>5</v>
      </c>
      <c r="P41" s="17">
        <f t="shared" si="3"/>
        <v>5</v>
      </c>
    </row>
    <row r="42" spans="1:16" ht="12.75">
      <c r="A42" s="28" t="s">
        <v>46</v>
      </c>
      <c r="B42">
        <v>31</v>
      </c>
      <c r="C42" s="1">
        <f t="shared" si="0"/>
        <v>0.00109278059785674</v>
      </c>
      <c r="D42" s="5">
        <f t="shared" si="1"/>
        <v>0</v>
      </c>
      <c r="E42" s="5">
        <f t="shared" si="2"/>
        <v>31</v>
      </c>
      <c r="F42" s="72">
        <f aca="true" t="shared" si="5" ref="F42:F49">E42</f>
        <v>31</v>
      </c>
      <c r="P42" s="17">
        <f t="shared" si="3"/>
        <v>31</v>
      </c>
    </row>
    <row r="43" spans="1:16" ht="12.75">
      <c r="A43" s="28" t="s">
        <v>47</v>
      </c>
      <c r="B43">
        <v>6</v>
      </c>
      <c r="C43" s="1">
        <f t="shared" si="0"/>
        <v>0.00021150592216582064</v>
      </c>
      <c r="D43" s="5">
        <f t="shared" si="1"/>
        <v>0</v>
      </c>
      <c r="E43" s="5">
        <f t="shared" si="2"/>
        <v>6</v>
      </c>
      <c r="F43" s="72">
        <f t="shared" si="5"/>
        <v>6</v>
      </c>
      <c r="P43" s="17">
        <f t="shared" si="3"/>
        <v>6</v>
      </c>
    </row>
    <row r="44" spans="1:16" ht="12.75">
      <c r="A44" s="28" t="s">
        <v>48</v>
      </c>
      <c r="B44">
        <v>2578</v>
      </c>
      <c r="C44" s="1">
        <f aca="true" t="shared" si="6" ref="C44:C75">B44/$B$80</f>
        <v>0.0908770445572476</v>
      </c>
      <c r="D44" s="5">
        <f aca="true" t="shared" si="7" ref="D44:D75">C44*$B$83</f>
        <v>0</v>
      </c>
      <c r="E44" s="5">
        <f t="shared" si="2"/>
        <v>2578</v>
      </c>
      <c r="F44" s="72">
        <f t="shared" si="5"/>
        <v>2578</v>
      </c>
      <c r="P44" s="17">
        <f t="shared" si="3"/>
        <v>2578</v>
      </c>
    </row>
    <row r="45" spans="1:16" ht="12.75">
      <c r="A45" s="30" t="s">
        <v>49</v>
      </c>
      <c r="B45">
        <v>2763</v>
      </c>
      <c r="C45" s="1">
        <f t="shared" si="6"/>
        <v>0.0973984771573604</v>
      </c>
      <c r="D45" s="5">
        <f t="shared" si="7"/>
        <v>0</v>
      </c>
      <c r="E45" s="5">
        <f>B45+D45</f>
        <v>2763</v>
      </c>
      <c r="F45" s="6"/>
      <c r="G45" s="71">
        <f>E45</f>
        <v>2763</v>
      </c>
      <c r="P45" s="17">
        <f>E45</f>
        <v>2763</v>
      </c>
    </row>
    <row r="46" spans="1:16" ht="12.75">
      <c r="A46" s="28" t="s">
        <v>50</v>
      </c>
      <c r="B46">
        <v>111</v>
      </c>
      <c r="C46" s="1">
        <f t="shared" si="6"/>
        <v>0.003912859560067682</v>
      </c>
      <c r="D46" s="5">
        <f t="shared" si="7"/>
        <v>0</v>
      </c>
      <c r="E46" s="5">
        <f t="shared" si="2"/>
        <v>111</v>
      </c>
      <c r="F46" s="72">
        <f t="shared" si="5"/>
        <v>111</v>
      </c>
      <c r="P46" s="17">
        <f t="shared" si="3"/>
        <v>111</v>
      </c>
    </row>
    <row r="47" spans="1:16" ht="12.75">
      <c r="A47" s="28" t="s">
        <v>51</v>
      </c>
      <c r="B47">
        <v>214</v>
      </c>
      <c r="C47" s="1">
        <f t="shared" si="6"/>
        <v>0.00754371122391427</v>
      </c>
      <c r="D47" s="5">
        <f t="shared" si="7"/>
        <v>0</v>
      </c>
      <c r="E47" s="5">
        <f t="shared" si="2"/>
        <v>214</v>
      </c>
      <c r="F47" s="72">
        <f t="shared" si="5"/>
        <v>214</v>
      </c>
      <c r="P47" s="17">
        <f t="shared" si="3"/>
        <v>214</v>
      </c>
    </row>
    <row r="48" spans="1:16" ht="12.75">
      <c r="A48" s="28" t="s">
        <v>53</v>
      </c>
      <c r="B48">
        <v>5</v>
      </c>
      <c r="C48" s="1">
        <f t="shared" si="6"/>
        <v>0.00017625493513818386</v>
      </c>
      <c r="D48" s="5">
        <f t="shared" si="7"/>
        <v>0</v>
      </c>
      <c r="E48" s="5">
        <f t="shared" si="2"/>
        <v>5</v>
      </c>
      <c r="F48" s="72">
        <f t="shared" si="5"/>
        <v>5</v>
      </c>
      <c r="P48" s="17">
        <f t="shared" si="3"/>
        <v>5</v>
      </c>
    </row>
    <row r="49" spans="1:16" ht="12.75">
      <c r="A49" s="28" t="s">
        <v>55</v>
      </c>
      <c r="B49">
        <v>112</v>
      </c>
      <c r="C49" s="1">
        <f t="shared" si="6"/>
        <v>0.003948110547095319</v>
      </c>
      <c r="D49" s="5">
        <f t="shared" si="7"/>
        <v>0</v>
      </c>
      <c r="E49" s="5">
        <f t="shared" si="2"/>
        <v>112</v>
      </c>
      <c r="F49" s="72">
        <f t="shared" si="5"/>
        <v>112</v>
      </c>
      <c r="P49" s="17">
        <f t="shared" si="3"/>
        <v>112</v>
      </c>
    </row>
    <row r="50" spans="1:16" ht="12.75">
      <c r="A50" s="26" t="s">
        <v>56</v>
      </c>
      <c r="B50"/>
      <c r="C50" s="1">
        <f t="shared" si="6"/>
        <v>0</v>
      </c>
      <c r="D50" s="5">
        <f t="shared" si="7"/>
        <v>0</v>
      </c>
      <c r="E50" s="5">
        <f t="shared" si="2"/>
        <v>0</v>
      </c>
      <c r="H50" s="68">
        <f aca="true" t="shared" si="8" ref="H50:H55">E50</f>
        <v>0</v>
      </c>
      <c r="P50" s="17">
        <f t="shared" si="3"/>
        <v>0</v>
      </c>
    </row>
    <row r="51" spans="1:16" ht="12.75">
      <c r="A51" s="26" t="s">
        <v>105</v>
      </c>
      <c r="B51"/>
      <c r="C51" s="1">
        <f t="shared" si="6"/>
        <v>0</v>
      </c>
      <c r="D51" s="5">
        <f t="shared" si="7"/>
        <v>0</v>
      </c>
      <c r="E51" s="5">
        <f t="shared" si="2"/>
        <v>0</v>
      </c>
      <c r="H51" s="68">
        <f t="shared" si="8"/>
        <v>0</v>
      </c>
      <c r="P51" s="17">
        <f t="shared" si="3"/>
        <v>0</v>
      </c>
    </row>
    <row r="52" spans="1:16" ht="12.75">
      <c r="A52" s="26" t="s">
        <v>58</v>
      </c>
      <c r="B52"/>
      <c r="C52" s="1">
        <f t="shared" si="6"/>
        <v>0</v>
      </c>
      <c r="D52" s="5">
        <f t="shared" si="7"/>
        <v>0</v>
      </c>
      <c r="E52" s="5">
        <f t="shared" si="2"/>
        <v>0</v>
      </c>
      <c r="H52" s="68">
        <f t="shared" si="8"/>
        <v>0</v>
      </c>
      <c r="P52" s="17">
        <f t="shared" si="3"/>
        <v>0</v>
      </c>
    </row>
    <row r="53" spans="1:16" ht="12.75">
      <c r="A53" s="26" t="s">
        <v>59</v>
      </c>
      <c r="B53">
        <v>1</v>
      </c>
      <c r="C53" s="1">
        <f t="shared" si="6"/>
        <v>3.525098702763678E-05</v>
      </c>
      <c r="D53" s="5">
        <f t="shared" si="7"/>
        <v>0</v>
      </c>
      <c r="E53" s="5">
        <f t="shared" si="2"/>
        <v>1</v>
      </c>
      <c r="H53" s="68">
        <f t="shared" si="8"/>
        <v>1</v>
      </c>
      <c r="P53" s="17">
        <f t="shared" si="3"/>
        <v>1</v>
      </c>
    </row>
    <row r="54" spans="1:16" ht="12.75">
      <c r="A54" s="26" t="s">
        <v>60</v>
      </c>
      <c r="B54">
        <v>50</v>
      </c>
      <c r="C54" s="1">
        <f t="shared" si="6"/>
        <v>0.0017625493513818387</v>
      </c>
      <c r="D54" s="5">
        <f t="shared" si="7"/>
        <v>0</v>
      </c>
      <c r="E54" s="5">
        <f t="shared" si="2"/>
        <v>50</v>
      </c>
      <c r="H54" s="68">
        <f t="shared" si="8"/>
        <v>50</v>
      </c>
      <c r="P54" s="17">
        <f t="shared" si="3"/>
        <v>50</v>
      </c>
    </row>
    <row r="55" spans="1:16" ht="12.75">
      <c r="A55" s="26" t="s">
        <v>61</v>
      </c>
      <c r="B55">
        <v>8</v>
      </c>
      <c r="C55" s="1">
        <f t="shared" si="6"/>
        <v>0.0002820078962210942</v>
      </c>
      <c r="D55" s="5">
        <f t="shared" si="7"/>
        <v>0</v>
      </c>
      <c r="E55" s="5">
        <f t="shared" si="2"/>
        <v>8</v>
      </c>
      <c r="H55" s="68">
        <f t="shared" si="8"/>
        <v>8</v>
      </c>
      <c r="P55" s="17">
        <f t="shared" si="3"/>
        <v>8</v>
      </c>
    </row>
    <row r="56" spans="1:16" ht="12.75">
      <c r="A56" s="27" t="s">
        <v>199</v>
      </c>
      <c r="B56"/>
      <c r="C56" s="1">
        <f t="shared" si="6"/>
        <v>0</v>
      </c>
      <c r="D56" s="5">
        <f t="shared" si="7"/>
        <v>0</v>
      </c>
      <c r="E56" s="5">
        <f>B56+D56</f>
        <v>0</v>
      </c>
      <c r="I56" s="69">
        <f>E56</f>
        <v>0</v>
      </c>
      <c r="P56" s="17">
        <f>E56</f>
        <v>0</v>
      </c>
    </row>
    <row r="57" spans="1:16" ht="12.75">
      <c r="A57" s="27" t="s">
        <v>108</v>
      </c>
      <c r="B57"/>
      <c r="C57" s="1">
        <f t="shared" si="6"/>
        <v>0</v>
      </c>
      <c r="D57" s="5">
        <f t="shared" si="7"/>
        <v>0</v>
      </c>
      <c r="E57" s="5">
        <f>B57+D57</f>
        <v>0</v>
      </c>
      <c r="I57" s="69">
        <f>E57</f>
        <v>0</v>
      </c>
      <c r="P57" s="17">
        <f>E57</f>
        <v>0</v>
      </c>
    </row>
    <row r="58" spans="1:16" ht="12.75">
      <c r="A58" s="27" t="s">
        <v>120</v>
      </c>
      <c r="B58">
        <v>3</v>
      </c>
      <c r="C58" s="1">
        <f t="shared" si="6"/>
        <v>0.00010575296108291032</v>
      </c>
      <c r="D58" s="5">
        <f t="shared" si="7"/>
        <v>0</v>
      </c>
      <c r="E58" s="5">
        <f>B58+D58</f>
        <v>3</v>
      </c>
      <c r="I58" s="69">
        <f>E58</f>
        <v>3</v>
      </c>
      <c r="P58" s="17">
        <f>E58</f>
        <v>3</v>
      </c>
    </row>
    <row r="59" spans="1:16" ht="12.75">
      <c r="A59" s="31" t="s">
        <v>235</v>
      </c>
      <c r="B59">
        <v>13</v>
      </c>
      <c r="C59" s="1">
        <f t="shared" si="6"/>
        <v>0.00045826283135927805</v>
      </c>
      <c r="D59" s="5">
        <f t="shared" si="7"/>
        <v>0</v>
      </c>
      <c r="E59" s="5">
        <f>B59+D59</f>
        <v>13</v>
      </c>
      <c r="J59" s="73">
        <f>E59</f>
        <v>13</v>
      </c>
      <c r="K59" s="6"/>
      <c r="P59" s="17">
        <f>E59</f>
        <v>13</v>
      </c>
    </row>
    <row r="60" spans="1:16" ht="12.75">
      <c r="A60" s="31" t="s">
        <v>125</v>
      </c>
      <c r="B60">
        <v>578</v>
      </c>
      <c r="C60" s="1">
        <f t="shared" si="6"/>
        <v>0.020375070501974055</v>
      </c>
      <c r="D60" s="5">
        <f t="shared" si="7"/>
        <v>0</v>
      </c>
      <c r="E60" s="5">
        <f t="shared" si="2"/>
        <v>578</v>
      </c>
      <c r="J60" s="73">
        <f>E60</f>
        <v>578</v>
      </c>
      <c r="K60" s="6"/>
      <c r="P60" s="17">
        <f t="shared" si="3"/>
        <v>578</v>
      </c>
    </row>
    <row r="61" spans="1:16" ht="12.75">
      <c r="A61" s="31" t="s">
        <v>126</v>
      </c>
      <c r="B61"/>
      <c r="C61" s="1">
        <f t="shared" si="6"/>
        <v>0</v>
      </c>
      <c r="D61" s="5">
        <f t="shared" si="7"/>
        <v>0</v>
      </c>
      <c r="E61" s="5">
        <f t="shared" si="2"/>
        <v>0</v>
      </c>
      <c r="J61" s="73">
        <f>E61</f>
        <v>0</v>
      </c>
      <c r="K61" s="6"/>
      <c r="P61" s="17">
        <f t="shared" si="3"/>
        <v>0</v>
      </c>
    </row>
    <row r="62" spans="1:16" ht="12.75">
      <c r="A62" s="32" t="s">
        <v>174</v>
      </c>
      <c r="B62"/>
      <c r="C62" s="1">
        <f t="shared" si="6"/>
        <v>0</v>
      </c>
      <c r="D62" s="5">
        <f t="shared" si="7"/>
        <v>0</v>
      </c>
      <c r="E62" s="5">
        <f>B62+D62</f>
        <v>0</v>
      </c>
      <c r="K62" s="6"/>
      <c r="L62" s="74">
        <f>E62</f>
        <v>0</v>
      </c>
      <c r="P62" s="17">
        <f>E62</f>
        <v>0</v>
      </c>
    </row>
    <row r="63" spans="1:16" ht="12.75">
      <c r="A63" s="32" t="s">
        <v>73</v>
      </c>
      <c r="B63">
        <v>12</v>
      </c>
      <c r="C63" s="1">
        <f t="shared" si="6"/>
        <v>0.00042301184433164127</v>
      </c>
      <c r="D63" s="5">
        <f t="shared" si="7"/>
        <v>0</v>
      </c>
      <c r="E63" s="5">
        <f t="shared" si="2"/>
        <v>12</v>
      </c>
      <c r="K63" s="6"/>
      <c r="L63" s="74">
        <f>E63</f>
        <v>12</v>
      </c>
      <c r="P63" s="17">
        <f t="shared" si="3"/>
        <v>12</v>
      </c>
    </row>
    <row r="64" spans="1:16" ht="12.75">
      <c r="A64" s="32" t="s">
        <v>176</v>
      </c>
      <c r="B64"/>
      <c r="C64" s="1">
        <f t="shared" si="6"/>
        <v>0</v>
      </c>
      <c r="D64" s="5">
        <f t="shared" si="7"/>
        <v>0</v>
      </c>
      <c r="E64" s="5">
        <f>B64+D64</f>
        <v>0</v>
      </c>
      <c r="K64" s="6"/>
      <c r="L64" s="74">
        <f>E64</f>
        <v>0</v>
      </c>
      <c r="P64" s="17">
        <f>E64</f>
        <v>0</v>
      </c>
    </row>
    <row r="65" spans="1:16" ht="12.75">
      <c r="A65" s="32" t="s">
        <v>246</v>
      </c>
      <c r="B65">
        <v>1</v>
      </c>
      <c r="C65" s="1">
        <f t="shared" si="6"/>
        <v>3.525098702763678E-05</v>
      </c>
      <c r="D65" s="5">
        <f t="shared" si="7"/>
        <v>0</v>
      </c>
      <c r="E65" s="5">
        <f>B65+D65</f>
        <v>1</v>
      </c>
      <c r="K65" s="6"/>
      <c r="L65" s="74">
        <f>E65</f>
        <v>1</v>
      </c>
      <c r="P65" s="17">
        <f>E65</f>
        <v>1</v>
      </c>
    </row>
    <row r="66" spans="1:16" ht="12.75">
      <c r="A66" s="32" t="s">
        <v>209</v>
      </c>
      <c r="B66"/>
      <c r="C66" s="1">
        <f t="shared" si="6"/>
        <v>0</v>
      </c>
      <c r="D66" s="5">
        <f t="shared" si="7"/>
        <v>0</v>
      </c>
      <c r="E66" s="5">
        <f>B66+D66</f>
        <v>0</v>
      </c>
      <c r="K66" s="6"/>
      <c r="L66" s="74">
        <f>E66</f>
        <v>0</v>
      </c>
      <c r="P66" s="17">
        <f>E66</f>
        <v>0</v>
      </c>
    </row>
    <row r="67" spans="1:16" ht="12.75">
      <c r="A67" s="43" t="s">
        <v>111</v>
      </c>
      <c r="B67">
        <v>1</v>
      </c>
      <c r="C67" s="1">
        <f t="shared" si="6"/>
        <v>3.525098702763678E-05</v>
      </c>
      <c r="D67" s="5">
        <f t="shared" si="7"/>
        <v>0</v>
      </c>
      <c r="E67" s="5">
        <f>B67+D67</f>
        <v>1</v>
      </c>
      <c r="M67" s="76">
        <f>E67</f>
        <v>1</v>
      </c>
      <c r="P67" s="17">
        <f>E67</f>
        <v>1</v>
      </c>
    </row>
    <row r="68" spans="1:16" ht="12.75">
      <c r="A68" s="31" t="s">
        <v>112</v>
      </c>
      <c r="B68">
        <v>158</v>
      </c>
      <c r="C68" s="1">
        <f t="shared" si="6"/>
        <v>0.005569655950366611</v>
      </c>
      <c r="D68" s="5">
        <f t="shared" si="7"/>
        <v>0</v>
      </c>
      <c r="E68" s="5">
        <f t="shared" si="2"/>
        <v>158</v>
      </c>
      <c r="J68" s="73">
        <f>E68</f>
        <v>158</v>
      </c>
      <c r="K68" s="6"/>
      <c r="P68" s="17">
        <f t="shared" si="3"/>
        <v>158</v>
      </c>
    </row>
    <row r="69" spans="1:16" ht="12.75">
      <c r="A69" s="31" t="s">
        <v>113</v>
      </c>
      <c r="B69">
        <v>221</v>
      </c>
      <c r="C69" s="1">
        <f t="shared" si="6"/>
        <v>0.007790468133107727</v>
      </c>
      <c r="D69" s="5">
        <f t="shared" si="7"/>
        <v>0</v>
      </c>
      <c r="E69" s="5">
        <f t="shared" si="2"/>
        <v>221</v>
      </c>
      <c r="J69" s="73">
        <f aca="true" t="shared" si="9" ref="J69:J74">E69</f>
        <v>221</v>
      </c>
      <c r="K69" s="6"/>
      <c r="P69" s="17">
        <f t="shared" si="3"/>
        <v>221</v>
      </c>
    </row>
    <row r="70" spans="1:16" ht="12.75">
      <c r="A70" s="31" t="s">
        <v>75</v>
      </c>
      <c r="B70">
        <v>11</v>
      </c>
      <c r="C70" s="1">
        <f t="shared" si="6"/>
        <v>0.0003877608573040045</v>
      </c>
      <c r="D70" s="5">
        <f t="shared" si="7"/>
        <v>0</v>
      </c>
      <c r="E70" s="5">
        <f t="shared" si="2"/>
        <v>11</v>
      </c>
      <c r="J70" s="73">
        <f t="shared" si="9"/>
        <v>11</v>
      </c>
      <c r="K70" s="6"/>
      <c r="P70" s="17">
        <f t="shared" si="3"/>
        <v>11</v>
      </c>
    </row>
    <row r="71" spans="1:16" ht="12.75">
      <c r="A71" s="31" t="s">
        <v>127</v>
      </c>
      <c r="B71">
        <v>1497</v>
      </c>
      <c r="C71" s="1">
        <f t="shared" si="6"/>
        <v>0.052770727580372254</v>
      </c>
      <c r="D71" s="5">
        <f t="shared" si="7"/>
        <v>0</v>
      </c>
      <c r="E71" s="5">
        <f t="shared" si="2"/>
        <v>1497</v>
      </c>
      <c r="J71" s="73">
        <f t="shared" si="9"/>
        <v>1497</v>
      </c>
      <c r="K71" s="6"/>
      <c r="P71" s="17">
        <f t="shared" si="3"/>
        <v>1497</v>
      </c>
    </row>
    <row r="72" spans="1:16" ht="12.75">
      <c r="A72" s="31" t="s">
        <v>114</v>
      </c>
      <c r="B72"/>
      <c r="C72" s="1">
        <f t="shared" si="6"/>
        <v>0</v>
      </c>
      <c r="D72" s="5">
        <f t="shared" si="7"/>
        <v>0</v>
      </c>
      <c r="E72" s="5">
        <f t="shared" si="2"/>
        <v>0</v>
      </c>
      <c r="J72" s="73">
        <f t="shared" si="9"/>
        <v>0</v>
      </c>
      <c r="K72" s="6"/>
      <c r="P72" s="17">
        <f t="shared" si="3"/>
        <v>0</v>
      </c>
    </row>
    <row r="73" spans="1:16" ht="12.75">
      <c r="A73" s="31" t="s">
        <v>177</v>
      </c>
      <c r="B73">
        <v>2817</v>
      </c>
      <c r="C73" s="1">
        <f t="shared" si="6"/>
        <v>0.09930203045685279</v>
      </c>
      <c r="D73" s="5">
        <f t="shared" si="7"/>
        <v>0</v>
      </c>
      <c r="E73" s="5">
        <f t="shared" si="2"/>
        <v>2817</v>
      </c>
      <c r="J73" s="73">
        <f t="shared" si="9"/>
        <v>2817</v>
      </c>
      <c r="K73" s="6"/>
      <c r="P73" s="17">
        <f t="shared" si="3"/>
        <v>2817</v>
      </c>
    </row>
    <row r="74" spans="1:16" ht="12.75">
      <c r="A74" s="31" t="s">
        <v>76</v>
      </c>
      <c r="B74"/>
      <c r="C74" s="1">
        <f t="shared" si="6"/>
        <v>0</v>
      </c>
      <c r="D74" s="5">
        <f t="shared" si="7"/>
        <v>0</v>
      </c>
      <c r="E74" s="5">
        <f t="shared" si="2"/>
        <v>0</v>
      </c>
      <c r="J74" s="73">
        <f t="shared" si="9"/>
        <v>0</v>
      </c>
      <c r="P74" s="17">
        <f t="shared" si="3"/>
        <v>0</v>
      </c>
    </row>
    <row r="75" spans="1:16" ht="12.75">
      <c r="A75" s="33" t="s">
        <v>226</v>
      </c>
      <c r="B75"/>
      <c r="C75" s="1">
        <f t="shared" si="6"/>
        <v>0</v>
      </c>
      <c r="D75" s="5">
        <f t="shared" si="7"/>
        <v>0</v>
      </c>
      <c r="E75" s="5">
        <f>B75+D75</f>
        <v>0</v>
      </c>
      <c r="K75" s="75">
        <f>E75</f>
        <v>0</v>
      </c>
      <c r="P75" s="5">
        <f>E75</f>
        <v>0</v>
      </c>
    </row>
    <row r="76" spans="1:16" ht="12.75">
      <c r="A76" s="33" t="s">
        <v>77</v>
      </c>
      <c r="B76"/>
      <c r="C76" s="1">
        <f>B76/$B$80</f>
        <v>0</v>
      </c>
      <c r="D76" s="5">
        <f>C76*$B$83</f>
        <v>0</v>
      </c>
      <c r="E76" s="5">
        <f>B76+D76</f>
        <v>0</v>
      </c>
      <c r="K76" s="75">
        <f>E76</f>
        <v>0</v>
      </c>
      <c r="P76" s="5">
        <f t="shared" si="3"/>
        <v>0</v>
      </c>
    </row>
    <row r="77" spans="1:16" ht="12.75">
      <c r="A77" s="32" t="s">
        <v>115</v>
      </c>
      <c r="B77">
        <v>22</v>
      </c>
      <c r="C77" s="1">
        <f>B77/$B$80</f>
        <v>0.000775521714608009</v>
      </c>
      <c r="D77" s="5">
        <f>C77*$B$83</f>
        <v>0</v>
      </c>
      <c r="E77" s="5">
        <f>B77+D77</f>
        <v>22</v>
      </c>
      <c r="L77" s="74">
        <f>E77</f>
        <v>22</v>
      </c>
      <c r="P77" s="17">
        <f>E77</f>
        <v>22</v>
      </c>
    </row>
    <row r="78" spans="1:16" ht="12.75">
      <c r="A78" s="29" t="s">
        <v>78</v>
      </c>
      <c r="B78"/>
      <c r="C78" s="1">
        <f>B78/$B$80</f>
        <v>0</v>
      </c>
      <c r="D78" s="5">
        <f>C78*$B$83</f>
        <v>0</v>
      </c>
      <c r="E78" s="5">
        <f>B78+D78</f>
        <v>0</v>
      </c>
      <c r="N78" s="70">
        <f>E78</f>
        <v>0</v>
      </c>
      <c r="P78" s="17">
        <f>E78</f>
        <v>0</v>
      </c>
    </row>
    <row r="79" spans="1:2" ht="12.75">
      <c r="A79"/>
      <c r="B79" s="16"/>
    </row>
    <row r="80" spans="1:16" ht="12.75">
      <c r="A80" s="1" t="s">
        <v>21</v>
      </c>
      <c r="B80" s="16">
        <f>SUM(B12:B78)</f>
        <v>28368</v>
      </c>
      <c r="C80" s="1">
        <f>B80/$B$81</f>
        <v>1</v>
      </c>
      <c r="E80" s="5">
        <f>SUM(E12:E78)</f>
        <v>28368</v>
      </c>
      <c r="F80" s="34">
        <f aca="true" t="shared" si="10" ref="F80:P80">SUM(F12:F78)</f>
        <v>3635</v>
      </c>
      <c r="G80" s="35">
        <f t="shared" si="10"/>
        <v>4417</v>
      </c>
      <c r="H80" s="36">
        <f t="shared" si="10"/>
        <v>59</v>
      </c>
      <c r="I80" s="37">
        <f t="shared" si="10"/>
        <v>12</v>
      </c>
      <c r="J80" s="38">
        <f t="shared" si="10"/>
        <v>5295</v>
      </c>
      <c r="K80" s="39">
        <f t="shared" si="10"/>
        <v>0</v>
      </c>
      <c r="L80" s="40">
        <f t="shared" si="10"/>
        <v>35</v>
      </c>
      <c r="M80" s="41">
        <f t="shared" si="10"/>
        <v>1</v>
      </c>
      <c r="N80" s="42">
        <f t="shared" si="10"/>
        <v>0</v>
      </c>
      <c r="O80" s="79">
        <f>SUM(O12:O78)</f>
        <v>14914</v>
      </c>
      <c r="P80" s="5">
        <f t="shared" si="10"/>
        <v>13454</v>
      </c>
    </row>
    <row r="81" spans="1:5" ht="12.75">
      <c r="A81" s="1" t="s">
        <v>22</v>
      </c>
      <c r="B81" s="5">
        <v>28368</v>
      </c>
      <c r="D81" s="5" t="s">
        <v>20</v>
      </c>
      <c r="E81" s="87">
        <f>SUM(F80:O80)</f>
        <v>28368</v>
      </c>
    </row>
    <row r="82" spans="2:5" ht="12.75">
      <c r="B82" s="5" t="s">
        <v>20</v>
      </c>
      <c r="C82" s="5"/>
      <c r="E82" s="87">
        <f>SUM(O80:P80)</f>
        <v>28368</v>
      </c>
    </row>
    <row r="83" spans="1:2" ht="38.25">
      <c r="A83" s="18" t="s">
        <v>23</v>
      </c>
      <c r="B83" s="19">
        <f>B81-B80</f>
        <v>0</v>
      </c>
    </row>
    <row r="84" ht="13.5" thickBot="1"/>
    <row r="85" spans="1:12" ht="12.75">
      <c r="A85" s="44"/>
      <c r="B85" s="45"/>
      <c r="C85" s="46"/>
      <c r="D85" s="45"/>
      <c r="E85" s="45"/>
      <c r="F85" s="46"/>
      <c r="G85" s="46"/>
      <c r="H85" s="46"/>
      <c r="I85" s="46"/>
      <c r="J85" s="46"/>
      <c r="K85" s="46"/>
      <c r="L85" s="47"/>
    </row>
    <row r="86" spans="1:12" ht="12.75">
      <c r="A86" s="48">
        <v>1</v>
      </c>
      <c r="B86" s="49" t="s">
        <v>135</v>
      </c>
      <c r="C86" s="50"/>
      <c r="D86" s="49"/>
      <c r="E86" s="49"/>
      <c r="F86" s="50"/>
      <c r="G86" s="50"/>
      <c r="H86" s="50"/>
      <c r="I86" s="51">
        <f>P80</f>
        <v>13454</v>
      </c>
      <c r="J86" s="50"/>
      <c r="K86" s="50"/>
      <c r="L86" s="52"/>
    </row>
    <row r="87" spans="1:12" ht="13.5" thickBot="1">
      <c r="A87" s="48"/>
      <c r="B87" s="49"/>
      <c r="C87" s="50"/>
      <c r="D87" s="49"/>
      <c r="E87" s="49"/>
      <c r="F87" s="50"/>
      <c r="G87" s="50"/>
      <c r="H87" s="50"/>
      <c r="I87" s="53"/>
      <c r="J87" s="50"/>
      <c r="K87" s="50"/>
      <c r="L87" s="52"/>
    </row>
    <row r="88" spans="1:12" ht="13.5" thickBot="1">
      <c r="A88" s="48"/>
      <c r="B88" s="49"/>
      <c r="C88" s="50"/>
      <c r="D88" s="49"/>
      <c r="E88" s="49"/>
      <c r="F88" s="50"/>
      <c r="G88" s="50"/>
      <c r="H88" s="50"/>
      <c r="I88" s="54" t="s">
        <v>12</v>
      </c>
      <c r="J88" s="55" t="s">
        <v>136</v>
      </c>
      <c r="K88" s="55" t="s">
        <v>137</v>
      </c>
      <c r="L88" s="52"/>
    </row>
    <row r="89" spans="1:12" ht="12.75">
      <c r="A89" s="48">
        <v>2</v>
      </c>
      <c r="B89" s="49" t="s">
        <v>138</v>
      </c>
      <c r="C89" s="50"/>
      <c r="D89" s="49"/>
      <c r="E89" s="49"/>
      <c r="F89" s="50"/>
      <c r="G89" s="50"/>
      <c r="H89" s="50"/>
      <c r="I89" s="56">
        <f>J89+K89</f>
        <v>8052</v>
      </c>
      <c r="J89" s="56">
        <f>G80</f>
        <v>4417</v>
      </c>
      <c r="K89" s="56">
        <f>F80</f>
        <v>3635</v>
      </c>
      <c r="L89" s="52"/>
    </row>
    <row r="90" spans="1:12" ht="12.75">
      <c r="A90" s="48">
        <v>3</v>
      </c>
      <c r="B90" s="49" t="s">
        <v>139</v>
      </c>
      <c r="C90" s="50"/>
      <c r="D90" s="49"/>
      <c r="E90" s="49"/>
      <c r="F90" s="50"/>
      <c r="G90" s="50"/>
      <c r="H90" s="50"/>
      <c r="I90" s="56">
        <f>J90+K90</f>
        <v>71</v>
      </c>
      <c r="J90" s="56">
        <f>H80</f>
        <v>59</v>
      </c>
      <c r="K90" s="56">
        <f>I80</f>
        <v>12</v>
      </c>
      <c r="L90" s="52"/>
    </row>
    <row r="91" spans="1:12" ht="12.75">
      <c r="A91" s="48">
        <v>4</v>
      </c>
      <c r="B91" s="49" t="s">
        <v>154</v>
      </c>
      <c r="C91" s="50"/>
      <c r="D91" s="49"/>
      <c r="E91" s="49"/>
      <c r="F91" s="50"/>
      <c r="G91" s="50"/>
      <c r="H91" s="50"/>
      <c r="I91" s="56">
        <f>J91+K91</f>
        <v>5295</v>
      </c>
      <c r="J91" s="56">
        <f>J80</f>
        <v>5295</v>
      </c>
      <c r="K91" s="56">
        <f>K80</f>
        <v>0</v>
      </c>
      <c r="L91" s="52"/>
    </row>
    <row r="92" spans="1:12" ht="12.75">
      <c r="A92" s="48">
        <v>5</v>
      </c>
      <c r="B92" s="49" t="s">
        <v>141</v>
      </c>
      <c r="C92" s="50"/>
      <c r="D92" s="49"/>
      <c r="E92" s="49"/>
      <c r="F92" s="50"/>
      <c r="G92" s="50"/>
      <c r="H92" s="50"/>
      <c r="I92" s="57">
        <f>L80</f>
        <v>35</v>
      </c>
      <c r="J92" s="50"/>
      <c r="K92" s="50"/>
      <c r="L92" s="52"/>
    </row>
    <row r="93" spans="1:12" ht="12.75">
      <c r="A93" s="48">
        <v>6</v>
      </c>
      <c r="B93" s="49" t="s">
        <v>142</v>
      </c>
      <c r="C93" s="50"/>
      <c r="D93" s="49"/>
      <c r="E93" s="49"/>
      <c r="F93" s="50"/>
      <c r="G93" s="50"/>
      <c r="H93" s="50"/>
      <c r="I93" s="51">
        <f>M80</f>
        <v>1</v>
      </c>
      <c r="J93" s="50"/>
      <c r="K93" s="50"/>
      <c r="L93" s="52"/>
    </row>
    <row r="94" spans="1:12" ht="12.75">
      <c r="A94" s="48">
        <v>9</v>
      </c>
      <c r="B94" s="49" t="s">
        <v>143</v>
      </c>
      <c r="C94" s="50"/>
      <c r="D94" s="49"/>
      <c r="E94" s="49"/>
      <c r="F94" s="50"/>
      <c r="G94" s="50"/>
      <c r="H94" s="50"/>
      <c r="I94" s="50"/>
      <c r="J94" s="50"/>
      <c r="K94" s="50"/>
      <c r="L94" s="52"/>
    </row>
    <row r="95" spans="1:12" ht="12.75">
      <c r="A95" s="48"/>
      <c r="B95" s="58" t="s">
        <v>144</v>
      </c>
      <c r="C95" s="59"/>
      <c r="D95" s="58" t="s">
        <v>145</v>
      </c>
      <c r="E95" s="49"/>
      <c r="F95" s="50"/>
      <c r="G95" s="50"/>
      <c r="H95" s="50"/>
      <c r="I95" s="50"/>
      <c r="J95" s="50"/>
      <c r="K95" s="50"/>
      <c r="L95" s="52"/>
    </row>
    <row r="96" spans="1:12" ht="12.75">
      <c r="A96" s="48"/>
      <c r="B96" s="49" t="s">
        <v>148</v>
      </c>
      <c r="C96" s="50"/>
      <c r="D96" s="60">
        <f>SUM(J68:J73)</f>
        <v>4704</v>
      </c>
      <c r="E96" s="49"/>
      <c r="F96" s="50"/>
      <c r="G96" s="50"/>
      <c r="H96" s="50"/>
      <c r="I96" s="50"/>
      <c r="J96" s="50"/>
      <c r="K96" s="50"/>
      <c r="L96" s="52"/>
    </row>
    <row r="97" spans="1:12" ht="12.75">
      <c r="A97" s="48"/>
      <c r="B97" s="49" t="s">
        <v>149</v>
      </c>
      <c r="C97" s="50"/>
      <c r="D97" s="61">
        <f>SUM(J59:J61)</f>
        <v>591</v>
      </c>
      <c r="E97" s="49"/>
      <c r="F97" s="50"/>
      <c r="G97" s="50"/>
      <c r="H97" s="50"/>
      <c r="I97" s="50"/>
      <c r="J97" s="50"/>
      <c r="K97" s="50"/>
      <c r="L97" s="52"/>
    </row>
    <row r="98" spans="1:12" ht="12.75">
      <c r="A98" s="48"/>
      <c r="B98" s="49" t="s">
        <v>150</v>
      </c>
      <c r="C98" s="50"/>
      <c r="D98" s="61">
        <f>SUM(I23:I26)</f>
        <v>0</v>
      </c>
      <c r="E98" s="49"/>
      <c r="F98" s="50"/>
      <c r="G98" s="50"/>
      <c r="H98" s="50"/>
      <c r="I98" s="50"/>
      <c r="J98" s="50"/>
      <c r="K98" s="50"/>
      <c r="L98" s="52"/>
    </row>
    <row r="99" spans="1:12" ht="12.75">
      <c r="A99" s="48"/>
      <c r="B99" s="49" t="s">
        <v>147</v>
      </c>
      <c r="C99" s="50"/>
      <c r="D99" s="60">
        <f>SUM(I19:I20)</f>
        <v>4</v>
      </c>
      <c r="E99" s="49"/>
      <c r="F99" s="50"/>
      <c r="G99" s="50"/>
      <c r="H99" s="50"/>
      <c r="I99" s="50"/>
      <c r="J99" s="50"/>
      <c r="K99" s="50"/>
      <c r="L99" s="52"/>
    </row>
    <row r="100" spans="1:12" ht="12.75">
      <c r="A100" s="48"/>
      <c r="B100" s="49" t="s">
        <v>151</v>
      </c>
      <c r="C100" s="50"/>
      <c r="D100" s="61">
        <f>SUM(I56:I58)</f>
        <v>3</v>
      </c>
      <c r="E100" s="49"/>
      <c r="F100" s="50"/>
      <c r="G100" s="50"/>
      <c r="H100" s="50"/>
      <c r="I100" s="50"/>
      <c r="J100" s="50"/>
      <c r="K100" s="50"/>
      <c r="L100" s="52"/>
    </row>
    <row r="101" spans="1:12" ht="12.75">
      <c r="A101" s="48"/>
      <c r="B101" s="49" t="s">
        <v>146</v>
      </c>
      <c r="C101" s="50"/>
      <c r="D101" s="61"/>
      <c r="E101" s="49"/>
      <c r="F101" s="50"/>
      <c r="G101" s="50"/>
      <c r="H101" s="50"/>
      <c r="I101" s="50"/>
      <c r="J101" s="50"/>
      <c r="K101" s="50"/>
      <c r="L101" s="52"/>
    </row>
    <row r="102" spans="1:12" ht="13.5" thickBot="1">
      <c r="A102" s="62"/>
      <c r="B102" s="63"/>
      <c r="C102" s="64"/>
      <c r="D102" s="63"/>
      <c r="E102" s="63"/>
      <c r="F102" s="64"/>
      <c r="G102" s="64"/>
      <c r="H102" s="64"/>
      <c r="I102" s="64"/>
      <c r="J102" s="64"/>
      <c r="K102" s="64"/>
      <c r="L10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="80" zoomScaleNormal="80" zoomScalePageLayoutView="0" workbookViewId="0" topLeftCell="A1">
      <pane ySplit="11" topLeftCell="A91" activePane="bottomLeft" state="frozen"/>
      <selection pane="topLeft" activeCell="A1" sqref="A1"/>
      <selection pane="bottomLeft" activeCell="D114" sqref="D11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186</v>
      </c>
      <c r="B12"/>
      <c r="C12" s="1">
        <f aca="true" t="shared" si="0" ref="C12:C43">B12/$B$96</f>
        <v>0</v>
      </c>
      <c r="D12" s="5">
        <f aca="true" t="shared" si="1" ref="D12:D43">C12*$B$99</f>
        <v>0</v>
      </c>
      <c r="E12" s="5">
        <f aca="true" t="shared" si="2" ref="E12:E80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I13" s="69">
        <f>E13</f>
        <v>0</v>
      </c>
      <c r="P13" s="17">
        <f aca="true" t="shared" si="3" ref="P13:P93">E13</f>
        <v>0</v>
      </c>
    </row>
    <row r="14" spans="1:16" ht="12.75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7" t="s">
        <v>178</v>
      </c>
      <c r="B15"/>
      <c r="C15" s="1">
        <f t="shared" si="0"/>
        <v>0</v>
      </c>
      <c r="D15" s="5">
        <f t="shared" si="1"/>
        <v>0</v>
      </c>
      <c r="E15" s="5">
        <f aca="true" t="shared" si="4" ref="E15:E22">B15+D15</f>
        <v>0</v>
      </c>
      <c r="H15" s="6"/>
      <c r="I15" s="69">
        <f>E15</f>
        <v>0</v>
      </c>
      <c r="P15" s="17">
        <f t="shared" si="3"/>
        <v>0</v>
      </c>
    </row>
    <row r="16" spans="1:16" ht="12.75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si="4"/>
        <v>0</v>
      </c>
      <c r="H16" s="68">
        <f>E16</f>
        <v>0</v>
      </c>
      <c r="P16" s="17">
        <f t="shared" si="3"/>
        <v>0</v>
      </c>
    </row>
    <row r="17" spans="1:16" ht="12.75">
      <c r="A17" s="26" t="s">
        <v>81</v>
      </c>
      <c r="B17"/>
      <c r="C17" s="1">
        <f t="shared" si="0"/>
        <v>0</v>
      </c>
      <c r="D17" s="5">
        <f t="shared" si="1"/>
        <v>0</v>
      </c>
      <c r="E17" s="5">
        <f t="shared" si="4"/>
        <v>0</v>
      </c>
      <c r="H17" s="68">
        <f>E17</f>
        <v>0</v>
      </c>
      <c r="P17" s="17">
        <f t="shared" si="3"/>
        <v>0</v>
      </c>
    </row>
    <row r="18" spans="1:16" ht="12.75">
      <c r="A18" s="27" t="s">
        <v>212</v>
      </c>
      <c r="B18"/>
      <c r="C18" s="1">
        <f t="shared" si="0"/>
        <v>0</v>
      </c>
      <c r="D18" s="5">
        <f t="shared" si="1"/>
        <v>0</v>
      </c>
      <c r="E18" s="5">
        <f t="shared" si="4"/>
        <v>0</v>
      </c>
      <c r="H18" s="6"/>
      <c r="I18" s="69">
        <f>E18</f>
        <v>0</v>
      </c>
      <c r="P18" s="17">
        <f t="shared" si="3"/>
        <v>0</v>
      </c>
    </row>
    <row r="19" spans="1:16" ht="12.75">
      <c r="A19" s="27" t="s">
        <v>117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"/>
      <c r="I19" s="69">
        <f>E19</f>
        <v>0</v>
      </c>
      <c r="P19" s="17">
        <f>E19</f>
        <v>0</v>
      </c>
    </row>
    <row r="20" spans="1:16" ht="12.75">
      <c r="A20" s="26" t="s">
        <v>26</v>
      </c>
      <c r="B20">
        <v>4</v>
      </c>
      <c r="C20" s="1">
        <f t="shared" si="0"/>
        <v>0.0002527805864509606</v>
      </c>
      <c r="D20" s="5">
        <f t="shared" si="1"/>
        <v>0</v>
      </c>
      <c r="E20" s="5">
        <f t="shared" si="4"/>
        <v>4</v>
      </c>
      <c r="H20" s="68">
        <f>E20</f>
        <v>4</v>
      </c>
      <c r="P20" s="17">
        <f t="shared" si="3"/>
        <v>4</v>
      </c>
    </row>
    <row r="21" spans="1:16" ht="12.75">
      <c r="A21" s="26" t="s">
        <v>84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8">
        <f>E21</f>
        <v>0</v>
      </c>
      <c r="P21" s="17">
        <f>E21</f>
        <v>0</v>
      </c>
    </row>
    <row r="22" spans="1:16" ht="12.75">
      <c r="A22" s="26" t="s">
        <v>28</v>
      </c>
      <c r="B22"/>
      <c r="C22" s="1">
        <f t="shared" si="0"/>
        <v>0</v>
      </c>
      <c r="D22" s="5">
        <f t="shared" si="1"/>
        <v>0</v>
      </c>
      <c r="E22" s="5">
        <f t="shared" si="4"/>
        <v>0</v>
      </c>
      <c r="H22" s="68">
        <f>E22</f>
        <v>0</v>
      </c>
      <c r="P22" s="17">
        <f t="shared" si="3"/>
        <v>0</v>
      </c>
    </row>
    <row r="23" spans="1:16" ht="12.75">
      <c r="A23" s="27" t="s">
        <v>86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9">
        <f>E23</f>
        <v>0</v>
      </c>
      <c r="P23" s="17">
        <f t="shared" si="3"/>
        <v>0</v>
      </c>
    </row>
    <row r="24" spans="1:16" ht="12.75">
      <c r="A24" s="26" t="s">
        <v>118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H24" s="68">
        <f>E24</f>
        <v>0</v>
      </c>
      <c r="P24" s="17">
        <f t="shared" si="3"/>
        <v>0</v>
      </c>
    </row>
    <row r="25" spans="1:16" ht="12.75">
      <c r="A25" s="27" t="s">
        <v>158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9">
        <f>E25</f>
        <v>0</v>
      </c>
      <c r="P25" s="17">
        <f>E25</f>
        <v>0</v>
      </c>
    </row>
    <row r="26" spans="1:16" ht="12.75">
      <c r="A26" s="26" t="s">
        <v>30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H26" s="68">
        <f>E26</f>
        <v>0</v>
      </c>
      <c r="P26" s="17">
        <f t="shared" si="3"/>
        <v>0</v>
      </c>
    </row>
    <row r="27" spans="1:16" ht="12.75">
      <c r="A27" s="26" t="s">
        <v>90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H27" s="68">
        <f>E27</f>
        <v>0</v>
      </c>
      <c r="P27" s="17">
        <f>E27</f>
        <v>0</v>
      </c>
    </row>
    <row r="28" spans="1:16" ht="12.75">
      <c r="A28" s="27" t="s">
        <v>95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9">
        <f>E28</f>
        <v>0</v>
      </c>
      <c r="P28" s="17">
        <f t="shared" si="3"/>
        <v>0</v>
      </c>
    </row>
    <row r="29" spans="1:16" ht="12.75">
      <c r="A29" s="27" t="s">
        <v>31</v>
      </c>
      <c r="B29">
        <v>9</v>
      </c>
      <c r="C29" s="1">
        <f t="shared" si="0"/>
        <v>0.0005687563195146613</v>
      </c>
      <c r="D29" s="5">
        <f t="shared" si="1"/>
        <v>0</v>
      </c>
      <c r="E29" s="5">
        <f t="shared" si="2"/>
        <v>9</v>
      </c>
      <c r="I29" s="69">
        <f>E29</f>
        <v>9</v>
      </c>
      <c r="P29" s="17">
        <f t="shared" si="3"/>
        <v>9</v>
      </c>
    </row>
    <row r="30" spans="1:16" ht="12.75">
      <c r="A30" s="27" t="s">
        <v>32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69">
        <f>E30</f>
        <v>0</v>
      </c>
      <c r="P30" s="17">
        <f>E30</f>
        <v>0</v>
      </c>
    </row>
    <row r="31" spans="1:16" ht="12.75">
      <c r="A31" s="26" t="s">
        <v>227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H31" s="68">
        <f>E31</f>
        <v>0</v>
      </c>
      <c r="P31" s="17">
        <f>E31</f>
        <v>0</v>
      </c>
    </row>
    <row r="32" spans="1:16" ht="12.75">
      <c r="A32" s="29" t="s">
        <v>33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N32" s="70">
        <f>E32</f>
        <v>0</v>
      </c>
      <c r="P32" s="17">
        <f t="shared" si="3"/>
        <v>0</v>
      </c>
    </row>
    <row r="33" spans="1:16" ht="12.75">
      <c r="A33" s="30" t="s">
        <v>185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G33" s="71">
        <f>E33</f>
        <v>0</v>
      </c>
      <c r="P33" s="17">
        <f>E33</f>
        <v>0</v>
      </c>
    </row>
    <row r="34" spans="1:16" ht="12.75">
      <c r="A34" s="30" t="s">
        <v>102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G34" s="71">
        <f>E34</f>
        <v>0</v>
      </c>
      <c r="P34" s="17">
        <f t="shared" si="3"/>
        <v>0</v>
      </c>
    </row>
    <row r="35" spans="1:16" ht="12.75">
      <c r="A35" s="30" t="s">
        <v>34</v>
      </c>
      <c r="B35"/>
      <c r="C35" s="1">
        <f t="shared" si="0"/>
        <v>0</v>
      </c>
      <c r="D35" s="5">
        <f t="shared" si="1"/>
        <v>0</v>
      </c>
      <c r="E35" s="5">
        <f>B35+D35</f>
        <v>0</v>
      </c>
      <c r="G35" s="71">
        <f>E35</f>
        <v>0</v>
      </c>
      <c r="P35" s="17">
        <f>E35</f>
        <v>0</v>
      </c>
    </row>
    <row r="36" spans="1:16" ht="12.75">
      <c r="A36" s="28" t="s">
        <v>35</v>
      </c>
      <c r="B36">
        <v>11</v>
      </c>
      <c r="C36" s="1">
        <f t="shared" si="0"/>
        <v>0.0006951466127401415</v>
      </c>
      <c r="D36" s="5">
        <f t="shared" si="1"/>
        <v>0</v>
      </c>
      <c r="E36" s="5">
        <f t="shared" si="2"/>
        <v>11</v>
      </c>
      <c r="F36" s="72">
        <f>E36</f>
        <v>11</v>
      </c>
      <c r="P36" s="17">
        <f t="shared" si="3"/>
        <v>11</v>
      </c>
    </row>
    <row r="37" spans="1:16" ht="12.75">
      <c r="A37" s="30" t="s">
        <v>36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G37" s="71">
        <f>E37</f>
        <v>0</v>
      </c>
      <c r="P37" s="17">
        <f t="shared" si="3"/>
        <v>0</v>
      </c>
    </row>
    <row r="38" spans="1:16" ht="12.75">
      <c r="A38" s="30" t="s">
        <v>37</v>
      </c>
      <c r="B38">
        <v>14</v>
      </c>
      <c r="C38" s="1">
        <f t="shared" si="0"/>
        <v>0.000884732052578362</v>
      </c>
      <c r="D38" s="5">
        <f t="shared" si="1"/>
        <v>0</v>
      </c>
      <c r="E38" s="5">
        <f>B38+D38</f>
        <v>14</v>
      </c>
      <c r="G38" s="71">
        <f>E38</f>
        <v>14</v>
      </c>
      <c r="P38" s="17">
        <f t="shared" si="3"/>
        <v>14</v>
      </c>
    </row>
    <row r="39" spans="1:16" ht="12.75">
      <c r="A39" s="30" t="s">
        <v>38</v>
      </c>
      <c r="B39">
        <v>9</v>
      </c>
      <c r="C39" s="1">
        <f t="shared" si="0"/>
        <v>0.0005687563195146613</v>
      </c>
      <c r="D39" s="5">
        <f t="shared" si="1"/>
        <v>0</v>
      </c>
      <c r="E39" s="5">
        <f t="shared" si="2"/>
        <v>9</v>
      </c>
      <c r="G39" s="71">
        <f>E39</f>
        <v>9</v>
      </c>
      <c r="P39" s="17">
        <f t="shared" si="3"/>
        <v>9</v>
      </c>
    </row>
    <row r="40" spans="1:16" ht="12.75">
      <c r="A40" s="30" t="s">
        <v>39</v>
      </c>
      <c r="B40">
        <v>4</v>
      </c>
      <c r="C40" s="1">
        <f t="shared" si="0"/>
        <v>0.0002527805864509606</v>
      </c>
      <c r="D40" s="5">
        <f t="shared" si="1"/>
        <v>0</v>
      </c>
      <c r="E40" s="5">
        <f t="shared" si="2"/>
        <v>4</v>
      </c>
      <c r="G40" s="71">
        <f>E40</f>
        <v>4</v>
      </c>
      <c r="P40" s="17">
        <f t="shared" si="3"/>
        <v>4</v>
      </c>
    </row>
    <row r="41" spans="1:16" ht="12.75">
      <c r="A41" s="28" t="s">
        <v>103</v>
      </c>
      <c r="B41">
        <v>3</v>
      </c>
      <c r="C41" s="1">
        <f t="shared" si="0"/>
        <v>0.00018958543983822043</v>
      </c>
      <c r="D41" s="5">
        <f t="shared" si="1"/>
        <v>0</v>
      </c>
      <c r="E41" s="5">
        <f t="shared" si="2"/>
        <v>3</v>
      </c>
      <c r="F41" s="72">
        <f aca="true" t="shared" si="5" ref="F41:F46">E41</f>
        <v>3</v>
      </c>
      <c r="P41" s="17">
        <f t="shared" si="3"/>
        <v>3</v>
      </c>
    </row>
    <row r="42" spans="1:16" ht="12.75">
      <c r="A42" s="28" t="s">
        <v>40</v>
      </c>
      <c r="B42">
        <v>1992</v>
      </c>
      <c r="C42" s="1">
        <f t="shared" si="0"/>
        <v>0.12588473205257836</v>
      </c>
      <c r="D42" s="5">
        <f t="shared" si="1"/>
        <v>0</v>
      </c>
      <c r="E42" s="5">
        <f t="shared" si="2"/>
        <v>1992</v>
      </c>
      <c r="F42" s="72">
        <f t="shared" si="5"/>
        <v>1992</v>
      </c>
      <c r="P42" s="17">
        <f t="shared" si="3"/>
        <v>1992</v>
      </c>
    </row>
    <row r="43" spans="1:16" ht="12.75">
      <c r="A43" s="28" t="s">
        <v>41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72">
        <f t="shared" si="5"/>
        <v>0</v>
      </c>
      <c r="P43" s="17">
        <f t="shared" si="3"/>
        <v>0</v>
      </c>
    </row>
    <row r="44" spans="1:16" ht="12.75">
      <c r="A44" s="28" t="s">
        <v>42</v>
      </c>
      <c r="B44"/>
      <c r="C44" s="1">
        <f aca="true" t="shared" si="6" ref="C44:C75">B44/$B$96</f>
        <v>0</v>
      </c>
      <c r="D44" s="5">
        <f aca="true" t="shared" si="7" ref="D44:D75">C44*$B$99</f>
        <v>0</v>
      </c>
      <c r="E44" s="5">
        <f>B44+D44</f>
        <v>0</v>
      </c>
      <c r="F44" s="72">
        <f t="shared" si="5"/>
        <v>0</v>
      </c>
      <c r="P44" s="17">
        <f>E44</f>
        <v>0</v>
      </c>
    </row>
    <row r="45" spans="1:16" ht="12.75">
      <c r="A45" s="28" t="s">
        <v>43</v>
      </c>
      <c r="B45"/>
      <c r="C45" s="1">
        <f t="shared" si="6"/>
        <v>0</v>
      </c>
      <c r="D45" s="5">
        <f t="shared" si="7"/>
        <v>0</v>
      </c>
      <c r="E45" s="5">
        <f>B45+D45</f>
        <v>0</v>
      </c>
      <c r="F45" s="72">
        <f t="shared" si="5"/>
        <v>0</v>
      </c>
      <c r="P45" s="17">
        <f>E45</f>
        <v>0</v>
      </c>
    </row>
    <row r="46" spans="1:16" ht="12.75">
      <c r="A46" s="28" t="s">
        <v>104</v>
      </c>
      <c r="B46"/>
      <c r="C46" s="1">
        <f t="shared" si="6"/>
        <v>0</v>
      </c>
      <c r="D46" s="5">
        <f t="shared" si="7"/>
        <v>0</v>
      </c>
      <c r="E46" s="5">
        <f>B46+D46</f>
        <v>0</v>
      </c>
      <c r="F46" s="72">
        <f t="shared" si="5"/>
        <v>0</v>
      </c>
      <c r="P46" s="17">
        <f t="shared" si="3"/>
        <v>0</v>
      </c>
    </row>
    <row r="47" spans="1:16" ht="12.75">
      <c r="A47" s="30" t="s">
        <v>44</v>
      </c>
      <c r="B47">
        <v>3106</v>
      </c>
      <c r="C47" s="1">
        <f t="shared" si="6"/>
        <v>0.1962841253791709</v>
      </c>
      <c r="D47" s="5">
        <f t="shared" si="7"/>
        <v>0</v>
      </c>
      <c r="E47" s="5">
        <f t="shared" si="2"/>
        <v>3106</v>
      </c>
      <c r="G47" s="71">
        <f>E47</f>
        <v>3106</v>
      </c>
      <c r="P47" s="17">
        <f t="shared" si="3"/>
        <v>3106</v>
      </c>
    </row>
    <row r="48" spans="1:16" ht="12.75">
      <c r="A48" s="28" t="s">
        <v>45</v>
      </c>
      <c r="B48">
        <v>11</v>
      </c>
      <c r="C48" s="1">
        <f t="shared" si="6"/>
        <v>0.0006951466127401415</v>
      </c>
      <c r="D48" s="5">
        <f t="shared" si="7"/>
        <v>0</v>
      </c>
      <c r="E48" s="5">
        <f t="shared" si="2"/>
        <v>11</v>
      </c>
      <c r="F48" s="72">
        <f>E48</f>
        <v>11</v>
      </c>
      <c r="P48" s="17">
        <f t="shared" si="3"/>
        <v>11</v>
      </c>
    </row>
    <row r="49" spans="1:16" ht="12.75">
      <c r="A49" s="28" t="s">
        <v>46</v>
      </c>
      <c r="B49">
        <v>58</v>
      </c>
      <c r="C49" s="1">
        <f t="shared" si="6"/>
        <v>0.0036653185035389283</v>
      </c>
      <c r="D49" s="5">
        <f t="shared" si="7"/>
        <v>0</v>
      </c>
      <c r="E49" s="5">
        <f t="shared" si="2"/>
        <v>58</v>
      </c>
      <c r="F49" s="72">
        <f>E49</f>
        <v>58</v>
      </c>
      <c r="P49" s="17">
        <f t="shared" si="3"/>
        <v>58</v>
      </c>
    </row>
    <row r="50" spans="1:16" ht="12.75">
      <c r="A50" s="28" t="s">
        <v>47</v>
      </c>
      <c r="B50"/>
      <c r="C50" s="1">
        <f t="shared" si="6"/>
        <v>0</v>
      </c>
      <c r="D50" s="5">
        <f t="shared" si="7"/>
        <v>0</v>
      </c>
      <c r="E50" s="5">
        <f t="shared" si="2"/>
        <v>0</v>
      </c>
      <c r="F50" s="72">
        <f>E50</f>
        <v>0</v>
      </c>
      <c r="P50" s="17">
        <f t="shared" si="3"/>
        <v>0</v>
      </c>
    </row>
    <row r="51" spans="1:16" ht="12.75">
      <c r="A51" s="30" t="s">
        <v>49</v>
      </c>
      <c r="B51">
        <v>9215</v>
      </c>
      <c r="C51" s="1">
        <f t="shared" si="6"/>
        <v>0.5823432760364005</v>
      </c>
      <c r="D51" s="5">
        <f t="shared" si="7"/>
        <v>0</v>
      </c>
      <c r="E51" s="5">
        <f t="shared" si="2"/>
        <v>9215</v>
      </c>
      <c r="G51" s="77"/>
      <c r="O51" s="80">
        <f>E51</f>
        <v>9215</v>
      </c>
      <c r="P51" s="17"/>
    </row>
    <row r="52" spans="1:16" ht="12.75">
      <c r="A52" s="28" t="s">
        <v>51</v>
      </c>
      <c r="B52">
        <v>1</v>
      </c>
      <c r="C52" s="1">
        <f t="shared" si="6"/>
        <v>6.319514661274014E-05</v>
      </c>
      <c r="D52" s="5">
        <f t="shared" si="7"/>
        <v>0</v>
      </c>
      <c r="E52" s="5">
        <f>B52+D52</f>
        <v>1</v>
      </c>
      <c r="F52" s="72">
        <f>E52</f>
        <v>1</v>
      </c>
      <c r="P52" s="17">
        <f t="shared" si="3"/>
        <v>1</v>
      </c>
    </row>
    <row r="53" spans="1:16" ht="12.75">
      <c r="A53" s="30" t="s">
        <v>52</v>
      </c>
      <c r="B53">
        <v>994</v>
      </c>
      <c r="C53" s="1">
        <f t="shared" si="6"/>
        <v>0.0628159757330637</v>
      </c>
      <c r="D53" s="5">
        <f t="shared" si="7"/>
        <v>0</v>
      </c>
      <c r="E53" s="5">
        <f t="shared" si="2"/>
        <v>994</v>
      </c>
      <c r="G53" s="71">
        <f>E53</f>
        <v>994</v>
      </c>
      <c r="P53" s="17">
        <f t="shared" si="3"/>
        <v>994</v>
      </c>
    </row>
    <row r="54" spans="1:16" ht="12.75">
      <c r="A54" s="28" t="s">
        <v>53</v>
      </c>
      <c r="B54">
        <v>188</v>
      </c>
      <c r="C54" s="1">
        <f t="shared" si="6"/>
        <v>0.011880687563195146</v>
      </c>
      <c r="D54" s="5">
        <f t="shared" si="7"/>
        <v>0</v>
      </c>
      <c r="E54" s="5">
        <f t="shared" si="2"/>
        <v>188</v>
      </c>
      <c r="F54" s="72">
        <f>E54</f>
        <v>188</v>
      </c>
      <c r="P54" s="17">
        <f t="shared" si="3"/>
        <v>188</v>
      </c>
    </row>
    <row r="55" spans="1:16" ht="12.75">
      <c r="A55" s="28" t="s">
        <v>54</v>
      </c>
      <c r="B55">
        <v>64</v>
      </c>
      <c r="C55" s="1">
        <f t="shared" si="6"/>
        <v>0.004044489383215369</v>
      </c>
      <c r="D55" s="5">
        <f t="shared" si="7"/>
        <v>0</v>
      </c>
      <c r="E55" s="5">
        <f t="shared" si="2"/>
        <v>64</v>
      </c>
      <c r="F55" s="72">
        <f>E55</f>
        <v>64</v>
      </c>
      <c r="P55" s="17">
        <f t="shared" si="3"/>
        <v>64</v>
      </c>
    </row>
    <row r="56" spans="1:16" ht="12.75">
      <c r="A56" s="28" t="s">
        <v>55</v>
      </c>
      <c r="B56">
        <v>10</v>
      </c>
      <c r="C56" s="1">
        <f t="shared" si="6"/>
        <v>0.0006319514661274014</v>
      </c>
      <c r="D56" s="5">
        <f t="shared" si="7"/>
        <v>0</v>
      </c>
      <c r="E56" s="5">
        <f t="shared" si="2"/>
        <v>10</v>
      </c>
      <c r="F56" s="72">
        <f>E56</f>
        <v>10</v>
      </c>
      <c r="P56" s="17">
        <f t="shared" si="3"/>
        <v>10</v>
      </c>
    </row>
    <row r="57" spans="1:16" ht="12.75">
      <c r="A57" s="26" t="s">
        <v>56</v>
      </c>
      <c r="B57"/>
      <c r="C57" s="1">
        <f t="shared" si="6"/>
        <v>0</v>
      </c>
      <c r="D57" s="5">
        <f t="shared" si="7"/>
        <v>0</v>
      </c>
      <c r="E57" s="5">
        <f t="shared" si="2"/>
        <v>0</v>
      </c>
      <c r="H57" s="68">
        <f>E57</f>
        <v>0</v>
      </c>
      <c r="P57" s="17">
        <f t="shared" si="3"/>
        <v>0</v>
      </c>
    </row>
    <row r="58" spans="1:16" ht="12.75">
      <c r="A58" s="26" t="s">
        <v>57</v>
      </c>
      <c r="B58">
        <v>3</v>
      </c>
      <c r="C58" s="1">
        <f t="shared" si="6"/>
        <v>0.00018958543983822043</v>
      </c>
      <c r="D58" s="5">
        <f t="shared" si="7"/>
        <v>0</v>
      </c>
      <c r="E58" s="5">
        <f>B58+D58</f>
        <v>3</v>
      </c>
      <c r="H58" s="68">
        <f aca="true" t="shared" si="8" ref="H58:H64">E58</f>
        <v>3</v>
      </c>
      <c r="P58" s="17">
        <f t="shared" si="3"/>
        <v>3</v>
      </c>
    </row>
    <row r="59" spans="1:16" ht="12.75">
      <c r="A59" s="26" t="s">
        <v>105</v>
      </c>
      <c r="B59">
        <v>1</v>
      </c>
      <c r="C59" s="1">
        <f t="shared" si="6"/>
        <v>6.319514661274014E-05</v>
      </c>
      <c r="D59" s="5">
        <f t="shared" si="7"/>
        <v>0</v>
      </c>
      <c r="E59" s="5">
        <f>B59+D59</f>
        <v>1</v>
      </c>
      <c r="H59" s="68">
        <f>E59</f>
        <v>1</v>
      </c>
      <c r="P59" s="17">
        <f t="shared" si="3"/>
        <v>1</v>
      </c>
    </row>
    <row r="60" spans="1:16" ht="12.75">
      <c r="A60" s="26" t="s">
        <v>58</v>
      </c>
      <c r="B60"/>
      <c r="C60" s="1">
        <f t="shared" si="6"/>
        <v>0</v>
      </c>
      <c r="D60" s="5">
        <f t="shared" si="7"/>
        <v>0</v>
      </c>
      <c r="E60" s="5">
        <f t="shared" si="2"/>
        <v>0</v>
      </c>
      <c r="H60" s="68">
        <f t="shared" si="8"/>
        <v>0</v>
      </c>
      <c r="P60" s="17">
        <f t="shared" si="3"/>
        <v>0</v>
      </c>
    </row>
    <row r="61" spans="1:16" ht="12.75">
      <c r="A61" s="26" t="s">
        <v>59</v>
      </c>
      <c r="B61">
        <v>3</v>
      </c>
      <c r="C61" s="1">
        <f t="shared" si="6"/>
        <v>0.00018958543983822043</v>
      </c>
      <c r="D61" s="5">
        <f t="shared" si="7"/>
        <v>0</v>
      </c>
      <c r="E61" s="5">
        <f t="shared" si="2"/>
        <v>3</v>
      </c>
      <c r="H61" s="68">
        <f t="shared" si="8"/>
        <v>3</v>
      </c>
      <c r="P61" s="17">
        <f t="shared" si="3"/>
        <v>3</v>
      </c>
    </row>
    <row r="62" spans="1:16" ht="12.75">
      <c r="A62" s="26" t="s">
        <v>60</v>
      </c>
      <c r="B62">
        <v>11</v>
      </c>
      <c r="C62" s="1">
        <f t="shared" si="6"/>
        <v>0.0006951466127401415</v>
      </c>
      <c r="D62" s="5">
        <f t="shared" si="7"/>
        <v>0</v>
      </c>
      <c r="E62" s="5">
        <f t="shared" si="2"/>
        <v>11</v>
      </c>
      <c r="H62" s="68">
        <f t="shared" si="8"/>
        <v>11</v>
      </c>
      <c r="P62" s="17">
        <f t="shared" si="3"/>
        <v>11</v>
      </c>
    </row>
    <row r="63" spans="1:16" ht="12.75">
      <c r="A63" s="26" t="s">
        <v>61</v>
      </c>
      <c r="B63">
        <v>14</v>
      </c>
      <c r="C63" s="1">
        <f t="shared" si="6"/>
        <v>0.000884732052578362</v>
      </c>
      <c r="D63" s="5">
        <f t="shared" si="7"/>
        <v>0</v>
      </c>
      <c r="E63" s="5">
        <f t="shared" si="2"/>
        <v>14</v>
      </c>
      <c r="H63" s="68">
        <f t="shared" si="8"/>
        <v>14</v>
      </c>
      <c r="P63" s="17">
        <f t="shared" si="3"/>
        <v>14</v>
      </c>
    </row>
    <row r="64" spans="1:16" ht="12.75">
      <c r="A64" s="26" t="s">
        <v>62</v>
      </c>
      <c r="B64"/>
      <c r="C64" s="1">
        <f t="shared" si="6"/>
        <v>0</v>
      </c>
      <c r="D64" s="5">
        <f t="shared" si="7"/>
        <v>0</v>
      </c>
      <c r="E64" s="5">
        <f t="shared" si="2"/>
        <v>0</v>
      </c>
      <c r="H64" s="68">
        <f t="shared" si="8"/>
        <v>0</v>
      </c>
      <c r="P64" s="17">
        <f t="shared" si="3"/>
        <v>0</v>
      </c>
    </row>
    <row r="65" spans="1:16" ht="12.75">
      <c r="A65" s="27" t="s">
        <v>63</v>
      </c>
      <c r="B65">
        <v>4</v>
      </c>
      <c r="C65" s="1">
        <f t="shared" si="6"/>
        <v>0.0002527805864509606</v>
      </c>
      <c r="D65" s="5">
        <f t="shared" si="7"/>
        <v>0</v>
      </c>
      <c r="E65" s="5">
        <f t="shared" si="2"/>
        <v>4</v>
      </c>
      <c r="I65" s="69">
        <f>E65</f>
        <v>4</v>
      </c>
      <c r="P65" s="17">
        <f t="shared" si="3"/>
        <v>4</v>
      </c>
    </row>
    <row r="66" spans="1:16" ht="12.75">
      <c r="A66" s="27" t="s">
        <v>106</v>
      </c>
      <c r="B66"/>
      <c r="C66" s="1">
        <f t="shared" si="6"/>
        <v>0</v>
      </c>
      <c r="D66" s="5">
        <f t="shared" si="7"/>
        <v>0</v>
      </c>
      <c r="E66" s="5">
        <f>B66+D66</f>
        <v>0</v>
      </c>
      <c r="I66" s="69">
        <f>E66</f>
        <v>0</v>
      </c>
      <c r="P66" s="17">
        <f>E66</f>
        <v>0</v>
      </c>
    </row>
    <row r="67" spans="1:16" ht="12.75">
      <c r="A67" s="27" t="s">
        <v>107</v>
      </c>
      <c r="B67"/>
      <c r="C67" s="1">
        <f t="shared" si="6"/>
        <v>0</v>
      </c>
      <c r="D67" s="5">
        <f t="shared" si="7"/>
        <v>0</v>
      </c>
      <c r="E67" s="5">
        <f>B67+D67</f>
        <v>0</v>
      </c>
      <c r="I67" s="69">
        <f aca="true" t="shared" si="9" ref="I67:I76">E67</f>
        <v>0</v>
      </c>
      <c r="P67" s="17">
        <f t="shared" si="3"/>
        <v>0</v>
      </c>
    </row>
    <row r="68" spans="1:16" ht="12.75">
      <c r="A68" s="27" t="s">
        <v>108</v>
      </c>
      <c r="B68"/>
      <c r="C68" s="1">
        <f t="shared" si="6"/>
        <v>0</v>
      </c>
      <c r="D68" s="5">
        <f t="shared" si="7"/>
        <v>0</v>
      </c>
      <c r="E68" s="5">
        <f t="shared" si="2"/>
        <v>0</v>
      </c>
      <c r="I68" s="69">
        <f t="shared" si="9"/>
        <v>0</v>
      </c>
      <c r="P68" s="17">
        <f t="shared" si="3"/>
        <v>0</v>
      </c>
    </row>
    <row r="69" spans="1:16" ht="12.75">
      <c r="A69" s="27" t="s">
        <v>66</v>
      </c>
      <c r="B69"/>
      <c r="C69" s="1">
        <f t="shared" si="6"/>
        <v>0</v>
      </c>
      <c r="D69" s="5">
        <f t="shared" si="7"/>
        <v>0</v>
      </c>
      <c r="E69" s="5">
        <f>B69+D69</f>
        <v>0</v>
      </c>
      <c r="I69" s="69">
        <f t="shared" si="9"/>
        <v>0</v>
      </c>
      <c r="P69" s="17">
        <f t="shared" si="3"/>
        <v>0</v>
      </c>
    </row>
    <row r="70" spans="1:16" ht="12.75">
      <c r="A70" s="27" t="s">
        <v>120</v>
      </c>
      <c r="B70"/>
      <c r="C70" s="1">
        <f t="shared" si="6"/>
        <v>0</v>
      </c>
      <c r="D70" s="5">
        <f t="shared" si="7"/>
        <v>0</v>
      </c>
      <c r="E70" s="5">
        <f>B70+D70</f>
        <v>0</v>
      </c>
      <c r="I70" s="69">
        <f>E70</f>
        <v>0</v>
      </c>
      <c r="P70" s="17">
        <f>E70</f>
        <v>0</v>
      </c>
    </row>
    <row r="71" spans="1:16" ht="12.75">
      <c r="A71" s="27" t="s">
        <v>179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I71" s="69">
        <f t="shared" si="9"/>
        <v>0</v>
      </c>
      <c r="P71" s="17">
        <f t="shared" si="3"/>
        <v>0</v>
      </c>
    </row>
    <row r="72" spans="1:16" ht="12.75">
      <c r="A72" s="27" t="s">
        <v>200</v>
      </c>
      <c r="B72"/>
      <c r="C72" s="1">
        <f t="shared" si="6"/>
        <v>0</v>
      </c>
      <c r="D72" s="5">
        <f t="shared" si="7"/>
        <v>0</v>
      </c>
      <c r="E72" s="5">
        <f t="shared" si="2"/>
        <v>0</v>
      </c>
      <c r="I72" s="69">
        <f t="shared" si="9"/>
        <v>0</v>
      </c>
      <c r="P72" s="17">
        <f t="shared" si="3"/>
        <v>0</v>
      </c>
    </row>
    <row r="73" spans="1:16" ht="12.75">
      <c r="A73" s="27" t="s">
        <v>68</v>
      </c>
      <c r="B73"/>
      <c r="C73" s="1">
        <f t="shared" si="6"/>
        <v>0</v>
      </c>
      <c r="D73" s="5">
        <f t="shared" si="7"/>
        <v>0</v>
      </c>
      <c r="E73" s="5">
        <f>B73+D73</f>
        <v>0</v>
      </c>
      <c r="I73" s="69">
        <f>E73</f>
        <v>0</v>
      </c>
      <c r="P73" s="17">
        <f>E73</f>
        <v>0</v>
      </c>
    </row>
    <row r="74" spans="1:16" ht="12.75">
      <c r="A74" s="27" t="s">
        <v>122</v>
      </c>
      <c r="B74"/>
      <c r="C74" s="1">
        <f t="shared" si="6"/>
        <v>0</v>
      </c>
      <c r="D74" s="5">
        <f t="shared" si="7"/>
        <v>0</v>
      </c>
      <c r="E74" s="5">
        <f t="shared" si="2"/>
        <v>0</v>
      </c>
      <c r="I74" s="69">
        <f t="shared" si="9"/>
        <v>0</v>
      </c>
      <c r="P74" s="17">
        <f t="shared" si="3"/>
        <v>0</v>
      </c>
    </row>
    <row r="75" spans="1:16" ht="12.75">
      <c r="A75" s="27" t="s">
        <v>239</v>
      </c>
      <c r="B75"/>
      <c r="C75" s="1">
        <f t="shared" si="6"/>
        <v>0</v>
      </c>
      <c r="D75" s="5">
        <f t="shared" si="7"/>
        <v>0</v>
      </c>
      <c r="E75" s="5">
        <f t="shared" si="2"/>
        <v>0</v>
      </c>
      <c r="I75" s="69">
        <f t="shared" si="9"/>
        <v>0</v>
      </c>
      <c r="P75" s="17">
        <f t="shared" si="3"/>
        <v>0</v>
      </c>
    </row>
    <row r="76" spans="1:16" ht="12.75">
      <c r="A76" s="27" t="s">
        <v>123</v>
      </c>
      <c r="B76">
        <v>15</v>
      </c>
      <c r="C76" s="1">
        <f aca="true" t="shared" si="10" ref="C76:C94">B76/$B$96</f>
        <v>0.0009479271991911021</v>
      </c>
      <c r="D76" s="5">
        <f aca="true" t="shared" si="11" ref="D76:D94">C76*$B$99</f>
        <v>0</v>
      </c>
      <c r="E76" s="5">
        <f t="shared" si="2"/>
        <v>15</v>
      </c>
      <c r="I76" s="69">
        <f t="shared" si="9"/>
        <v>15</v>
      </c>
      <c r="P76" s="17">
        <f t="shared" si="3"/>
        <v>15</v>
      </c>
    </row>
    <row r="77" spans="1:16" ht="12.75">
      <c r="A77" s="86" t="s">
        <v>174</v>
      </c>
      <c r="B77">
        <v>5</v>
      </c>
      <c r="C77" s="1">
        <f t="shared" si="10"/>
        <v>0.0003159757330637007</v>
      </c>
      <c r="D77" s="5">
        <f t="shared" si="11"/>
        <v>0</v>
      </c>
      <c r="E77" s="5">
        <f>B77+D77</f>
        <v>5</v>
      </c>
      <c r="I77" s="77"/>
      <c r="L77" s="74">
        <f aca="true" t="shared" si="12" ref="L77:L83">E77</f>
        <v>5</v>
      </c>
      <c r="P77" s="17">
        <f t="shared" si="3"/>
        <v>5</v>
      </c>
    </row>
    <row r="78" spans="1:16" ht="12.75">
      <c r="A78" s="32" t="s">
        <v>187</v>
      </c>
      <c r="B78">
        <v>4</v>
      </c>
      <c r="C78" s="1">
        <f t="shared" si="10"/>
        <v>0.0002527805864509606</v>
      </c>
      <c r="D78" s="5">
        <f t="shared" si="11"/>
        <v>0</v>
      </c>
      <c r="E78" s="5">
        <f t="shared" si="2"/>
        <v>4</v>
      </c>
      <c r="I78" s="6"/>
      <c r="L78" s="74">
        <f t="shared" si="12"/>
        <v>4</v>
      </c>
      <c r="P78" s="17">
        <f t="shared" si="3"/>
        <v>4</v>
      </c>
    </row>
    <row r="79" spans="1:16" ht="12.75">
      <c r="A79" s="32" t="s">
        <v>73</v>
      </c>
      <c r="B79">
        <v>38</v>
      </c>
      <c r="C79" s="1">
        <f t="shared" si="10"/>
        <v>0.0024014155712841255</v>
      </c>
      <c r="D79" s="5">
        <f t="shared" si="11"/>
        <v>0</v>
      </c>
      <c r="E79" s="5">
        <f t="shared" si="2"/>
        <v>38</v>
      </c>
      <c r="L79" s="74">
        <f t="shared" si="12"/>
        <v>38</v>
      </c>
      <c r="P79" s="17">
        <f t="shared" si="3"/>
        <v>38</v>
      </c>
    </row>
    <row r="80" spans="1:16" ht="12.75">
      <c r="A80" s="32" t="s">
        <v>74</v>
      </c>
      <c r="B80"/>
      <c r="C80" s="1">
        <f t="shared" si="10"/>
        <v>0</v>
      </c>
      <c r="D80" s="5">
        <f t="shared" si="11"/>
        <v>0</v>
      </c>
      <c r="E80" s="5">
        <f t="shared" si="2"/>
        <v>0</v>
      </c>
      <c r="L80" s="74">
        <f t="shared" si="12"/>
        <v>0</v>
      </c>
      <c r="P80" s="17">
        <f t="shared" si="3"/>
        <v>0</v>
      </c>
    </row>
    <row r="81" spans="1:16" ht="12.75">
      <c r="A81" s="32" t="s">
        <v>176</v>
      </c>
      <c r="B81"/>
      <c r="C81" s="1">
        <f t="shared" si="10"/>
        <v>0</v>
      </c>
      <c r="D81" s="5">
        <f t="shared" si="11"/>
        <v>0</v>
      </c>
      <c r="E81" s="5">
        <f aca="true" t="shared" si="13" ref="E81:E89">B81+D81</f>
        <v>0</v>
      </c>
      <c r="L81" s="74">
        <f t="shared" si="12"/>
        <v>0</v>
      </c>
      <c r="P81" s="17">
        <f t="shared" si="3"/>
        <v>0</v>
      </c>
    </row>
    <row r="82" spans="1:16" ht="12.75">
      <c r="A82" s="32" t="s">
        <v>121</v>
      </c>
      <c r="B82"/>
      <c r="C82" s="1">
        <f t="shared" si="10"/>
        <v>0</v>
      </c>
      <c r="D82" s="5">
        <f t="shared" si="11"/>
        <v>0</v>
      </c>
      <c r="E82" s="5">
        <f t="shared" si="13"/>
        <v>0</v>
      </c>
      <c r="L82" s="74">
        <f t="shared" si="12"/>
        <v>0</v>
      </c>
      <c r="P82" s="17">
        <f t="shared" si="3"/>
        <v>0</v>
      </c>
    </row>
    <row r="83" spans="1:16" ht="12.75">
      <c r="A83" s="32" t="s">
        <v>201</v>
      </c>
      <c r="B83">
        <v>8</v>
      </c>
      <c r="C83" s="1">
        <f t="shared" si="10"/>
        <v>0.0005055611729019212</v>
      </c>
      <c r="D83" s="5">
        <f t="shared" si="11"/>
        <v>0</v>
      </c>
      <c r="E83" s="5">
        <f t="shared" si="13"/>
        <v>8</v>
      </c>
      <c r="L83" s="74">
        <f t="shared" si="12"/>
        <v>8</v>
      </c>
      <c r="P83" s="17">
        <f t="shared" si="3"/>
        <v>8</v>
      </c>
    </row>
    <row r="84" spans="1:16" ht="12.75">
      <c r="A84" s="32" t="s">
        <v>180</v>
      </c>
      <c r="B84"/>
      <c r="C84" s="1">
        <f t="shared" si="10"/>
        <v>0</v>
      </c>
      <c r="D84" s="5">
        <f t="shared" si="11"/>
        <v>0</v>
      </c>
      <c r="E84" s="5">
        <f>B84+D84</f>
        <v>0</v>
      </c>
      <c r="L84" s="74">
        <f>E84</f>
        <v>0</v>
      </c>
      <c r="P84" s="17">
        <f>E84</f>
        <v>0</v>
      </c>
    </row>
    <row r="85" spans="1:16" ht="12.75">
      <c r="A85" s="31" t="s">
        <v>127</v>
      </c>
      <c r="B85"/>
      <c r="C85" s="1">
        <f t="shared" si="10"/>
        <v>0</v>
      </c>
      <c r="D85" s="5">
        <f t="shared" si="11"/>
        <v>0</v>
      </c>
      <c r="E85" s="5">
        <f t="shared" si="13"/>
        <v>0</v>
      </c>
      <c r="J85" s="73">
        <f>E85</f>
        <v>0</v>
      </c>
      <c r="L85" s="6"/>
      <c r="P85" s="17">
        <f t="shared" si="3"/>
        <v>0</v>
      </c>
    </row>
    <row r="86" spans="1:16" ht="12.75">
      <c r="A86" s="31" t="s">
        <v>213</v>
      </c>
      <c r="B86"/>
      <c r="C86" s="1">
        <f t="shared" si="10"/>
        <v>0</v>
      </c>
      <c r="D86" s="5">
        <f t="shared" si="11"/>
        <v>0</v>
      </c>
      <c r="E86" s="5">
        <f>B86+D86</f>
        <v>0</v>
      </c>
      <c r="J86" s="73">
        <f>E86</f>
        <v>0</v>
      </c>
      <c r="L86" s="6"/>
      <c r="P86" s="17">
        <f>E86</f>
        <v>0</v>
      </c>
    </row>
    <row r="87" spans="1:16" ht="12.75">
      <c r="A87" s="31" t="s">
        <v>214</v>
      </c>
      <c r="B87"/>
      <c r="C87" s="1">
        <f t="shared" si="10"/>
        <v>0</v>
      </c>
      <c r="D87" s="5">
        <f t="shared" si="11"/>
        <v>0</v>
      </c>
      <c r="E87" s="5">
        <f>B87+D87</f>
        <v>0</v>
      </c>
      <c r="J87" s="73">
        <f>E87</f>
        <v>0</v>
      </c>
      <c r="L87" s="6"/>
      <c r="P87" s="17">
        <f>E87</f>
        <v>0</v>
      </c>
    </row>
    <row r="88" spans="1:16" ht="12.75">
      <c r="A88" s="31" t="s">
        <v>76</v>
      </c>
      <c r="B88">
        <v>6</v>
      </c>
      <c r="C88" s="1">
        <f t="shared" si="10"/>
        <v>0.00037917087967644087</v>
      </c>
      <c r="D88" s="5">
        <f t="shared" si="11"/>
        <v>0</v>
      </c>
      <c r="E88" s="5">
        <f t="shared" si="13"/>
        <v>6</v>
      </c>
      <c r="J88" s="73">
        <f>E88</f>
        <v>6</v>
      </c>
      <c r="L88" s="6"/>
      <c r="P88" s="17">
        <f t="shared" si="3"/>
        <v>6</v>
      </c>
    </row>
    <row r="89" spans="1:16" ht="12.75">
      <c r="A89" s="33" t="s">
        <v>77</v>
      </c>
      <c r="B89">
        <v>4</v>
      </c>
      <c r="C89" s="1">
        <f t="shared" si="10"/>
        <v>0.0002527805864509606</v>
      </c>
      <c r="D89" s="5">
        <f t="shared" si="11"/>
        <v>0</v>
      </c>
      <c r="E89" s="5">
        <f t="shared" si="13"/>
        <v>4</v>
      </c>
      <c r="K89" s="75">
        <f>E89</f>
        <v>4</v>
      </c>
      <c r="P89" s="17">
        <f t="shared" si="3"/>
        <v>4</v>
      </c>
    </row>
    <row r="90" spans="1:16" ht="12.75">
      <c r="A90" s="33" t="s">
        <v>247</v>
      </c>
      <c r="B90">
        <v>13</v>
      </c>
      <c r="C90" s="1">
        <f t="shared" si="10"/>
        <v>0.0008215369059656218</v>
      </c>
      <c r="D90" s="5">
        <f t="shared" si="11"/>
        <v>0</v>
      </c>
      <c r="E90" s="5">
        <f>B90+D90</f>
        <v>13</v>
      </c>
      <c r="K90" s="75">
        <f>E90</f>
        <v>13</v>
      </c>
      <c r="P90" s="17">
        <f t="shared" si="3"/>
        <v>13</v>
      </c>
    </row>
    <row r="91" spans="1:16" ht="12.75">
      <c r="A91" s="33" t="s">
        <v>188</v>
      </c>
      <c r="B91"/>
      <c r="C91" s="1">
        <f t="shared" si="10"/>
        <v>0</v>
      </c>
      <c r="D91" s="5">
        <f t="shared" si="11"/>
        <v>0</v>
      </c>
      <c r="E91" s="5">
        <f>B91+D91</f>
        <v>0</v>
      </c>
      <c r="K91" s="75">
        <f>E91</f>
        <v>0</v>
      </c>
      <c r="P91" s="17">
        <f t="shared" si="3"/>
        <v>0</v>
      </c>
    </row>
    <row r="92" spans="1:16" ht="12.75">
      <c r="A92" s="33" t="s">
        <v>189</v>
      </c>
      <c r="B92"/>
      <c r="C92" s="1">
        <f t="shared" si="10"/>
        <v>0</v>
      </c>
      <c r="D92" s="5">
        <f t="shared" si="11"/>
        <v>0</v>
      </c>
      <c r="E92" s="5">
        <f>B92+D92</f>
        <v>0</v>
      </c>
      <c r="K92" s="75">
        <f>E92</f>
        <v>0</v>
      </c>
      <c r="P92" s="17">
        <f t="shared" si="3"/>
        <v>0</v>
      </c>
    </row>
    <row r="93" spans="1:16" ht="12.75">
      <c r="A93" s="29" t="s">
        <v>78</v>
      </c>
      <c r="B93"/>
      <c r="C93" s="1">
        <f t="shared" si="10"/>
        <v>0</v>
      </c>
      <c r="D93" s="5">
        <f t="shared" si="11"/>
        <v>0</v>
      </c>
      <c r="E93" s="5">
        <f>B93+D93</f>
        <v>0</v>
      </c>
      <c r="K93" s="77"/>
      <c r="N93" s="70">
        <f>E93</f>
        <v>0</v>
      </c>
      <c r="P93" s="17">
        <f t="shared" si="3"/>
        <v>0</v>
      </c>
    </row>
    <row r="94" spans="1:16" ht="12.75">
      <c r="A94" s="29" t="s">
        <v>33</v>
      </c>
      <c r="B94">
        <v>2</v>
      </c>
      <c r="C94" s="1">
        <f t="shared" si="10"/>
        <v>0.0001263902932254803</v>
      </c>
      <c r="D94" s="5">
        <f t="shared" si="11"/>
        <v>0</v>
      </c>
      <c r="E94" s="5">
        <f>B94+D94</f>
        <v>2</v>
      </c>
      <c r="K94" s="77"/>
      <c r="N94" s="70">
        <f>E94</f>
        <v>2</v>
      </c>
      <c r="P94" s="17">
        <f>E94</f>
        <v>2</v>
      </c>
    </row>
    <row r="95" spans="1:2" ht="12.75">
      <c r="A95"/>
      <c r="B95" s="16"/>
    </row>
    <row r="96" spans="1:16" ht="12.75">
      <c r="A96" s="1" t="s">
        <v>21</v>
      </c>
      <c r="B96" s="16">
        <f>SUM(B12:B94)</f>
        <v>15824</v>
      </c>
      <c r="C96" s="1">
        <f>B96/$B$97</f>
        <v>1</v>
      </c>
      <c r="E96" s="5">
        <f>SUM(E12:E95)</f>
        <v>15824</v>
      </c>
      <c r="F96" s="34">
        <f>SUM(F12:F95)</f>
        <v>2338</v>
      </c>
      <c r="G96" s="35">
        <f aca="true" t="shared" si="14" ref="G96:N96">SUM(G12:G95)</f>
        <v>4127</v>
      </c>
      <c r="H96" s="78">
        <f t="shared" si="14"/>
        <v>36</v>
      </c>
      <c r="I96" s="37">
        <f t="shared" si="14"/>
        <v>28</v>
      </c>
      <c r="J96" s="38">
        <f t="shared" si="14"/>
        <v>6</v>
      </c>
      <c r="K96" s="39">
        <f t="shared" si="14"/>
        <v>17</v>
      </c>
      <c r="L96" s="40">
        <f t="shared" si="14"/>
        <v>55</v>
      </c>
      <c r="M96" s="41">
        <f t="shared" si="14"/>
        <v>0</v>
      </c>
      <c r="N96" s="42">
        <f t="shared" si="14"/>
        <v>2</v>
      </c>
      <c r="O96" s="79">
        <f>SUM(O12:O95)</f>
        <v>9215</v>
      </c>
      <c r="P96" s="5">
        <f>SUM(P12:P95)</f>
        <v>6609</v>
      </c>
    </row>
    <row r="97" spans="1:5" ht="12.75">
      <c r="A97" s="1" t="s">
        <v>22</v>
      </c>
      <c r="B97" s="5">
        <v>15824</v>
      </c>
      <c r="D97" s="5" t="s">
        <v>20</v>
      </c>
      <c r="E97" s="5">
        <f>SUM(F96:O96)</f>
        <v>15824</v>
      </c>
    </row>
    <row r="98" spans="2:5" ht="12.75">
      <c r="B98" s="5" t="s">
        <v>20</v>
      </c>
      <c r="C98" s="5"/>
      <c r="E98" s="5">
        <f>SUM(O96:P96)</f>
        <v>15824</v>
      </c>
    </row>
    <row r="99" spans="1:2" ht="38.25">
      <c r="A99" s="18" t="s">
        <v>23</v>
      </c>
      <c r="B99" s="19">
        <f>B97-B96</f>
        <v>0</v>
      </c>
    </row>
    <row r="100" ht="13.5" thickBot="1"/>
    <row r="101" spans="1:12" ht="12.75">
      <c r="A101" s="44"/>
      <c r="B101" s="45"/>
      <c r="C101" s="46"/>
      <c r="D101" s="45"/>
      <c r="E101" s="45"/>
      <c r="F101" s="46"/>
      <c r="G101" s="46"/>
      <c r="H101" s="46"/>
      <c r="I101" s="46"/>
      <c r="J101" s="46"/>
      <c r="K101" s="46"/>
      <c r="L101" s="47"/>
    </row>
    <row r="102" spans="1:12" ht="12.75">
      <c r="A102" s="48">
        <v>1</v>
      </c>
      <c r="B102" s="49" t="s">
        <v>135</v>
      </c>
      <c r="C102" s="50"/>
      <c r="D102" s="49"/>
      <c r="E102" s="49"/>
      <c r="F102" s="50"/>
      <c r="G102" s="50"/>
      <c r="H102" s="50"/>
      <c r="I102" s="51">
        <f>P96</f>
        <v>6609</v>
      </c>
      <c r="J102" s="50"/>
      <c r="K102" s="50"/>
      <c r="L102" s="52"/>
    </row>
    <row r="103" spans="1:12" ht="13.5" thickBot="1">
      <c r="A103" s="48"/>
      <c r="B103" s="49"/>
      <c r="C103" s="50"/>
      <c r="D103" s="49"/>
      <c r="E103" s="49"/>
      <c r="F103" s="50"/>
      <c r="G103" s="50"/>
      <c r="H103" s="50"/>
      <c r="I103" s="53"/>
      <c r="J103" s="50"/>
      <c r="K103" s="50"/>
      <c r="L103" s="52"/>
    </row>
    <row r="104" spans="1:12" ht="13.5" thickBot="1">
      <c r="A104" s="48"/>
      <c r="B104" s="49"/>
      <c r="C104" s="50"/>
      <c r="D104" s="49"/>
      <c r="E104" s="49"/>
      <c r="F104" s="50"/>
      <c r="G104" s="50"/>
      <c r="H104" s="50"/>
      <c r="I104" s="54" t="s">
        <v>12</v>
      </c>
      <c r="J104" s="55" t="s">
        <v>136</v>
      </c>
      <c r="K104" s="55" t="s">
        <v>137</v>
      </c>
      <c r="L104" s="52"/>
    </row>
    <row r="105" spans="1:12" ht="12.75">
      <c r="A105" s="48">
        <v>2</v>
      </c>
      <c r="B105" s="49" t="s">
        <v>138</v>
      </c>
      <c r="C105" s="50"/>
      <c r="D105" s="49"/>
      <c r="E105" s="49"/>
      <c r="F105" s="50"/>
      <c r="G105" s="50"/>
      <c r="H105" s="50"/>
      <c r="I105" s="56">
        <f>J105+K105</f>
        <v>6465</v>
      </c>
      <c r="J105" s="56">
        <f>G96</f>
        <v>4127</v>
      </c>
      <c r="K105" s="56">
        <f>F96</f>
        <v>2338</v>
      </c>
      <c r="L105" s="52"/>
    </row>
    <row r="106" spans="1:12" ht="12.75">
      <c r="A106" s="48">
        <v>3</v>
      </c>
      <c r="B106" s="49" t="s">
        <v>139</v>
      </c>
      <c r="C106" s="50"/>
      <c r="D106" s="49"/>
      <c r="E106" s="49"/>
      <c r="F106" s="50"/>
      <c r="G106" s="50"/>
      <c r="H106" s="50"/>
      <c r="I106" s="56">
        <f>J106+K106</f>
        <v>64</v>
      </c>
      <c r="J106" s="56">
        <f>H96</f>
        <v>36</v>
      </c>
      <c r="K106" s="56">
        <f>I96</f>
        <v>28</v>
      </c>
      <c r="L106" s="52"/>
    </row>
    <row r="107" spans="1:12" ht="12.75">
      <c r="A107" s="48">
        <v>4</v>
      </c>
      <c r="B107" s="49" t="s">
        <v>154</v>
      </c>
      <c r="C107" s="50"/>
      <c r="D107" s="49"/>
      <c r="E107" s="49"/>
      <c r="F107" s="50"/>
      <c r="G107" s="50"/>
      <c r="H107" s="50"/>
      <c r="I107" s="56">
        <f>J107+K107</f>
        <v>23</v>
      </c>
      <c r="J107" s="56">
        <f>J96</f>
        <v>6</v>
      </c>
      <c r="K107" s="56">
        <f>K96</f>
        <v>17</v>
      </c>
      <c r="L107" s="52"/>
    </row>
    <row r="108" spans="1:12" ht="12.75">
      <c r="A108" s="48">
        <v>5</v>
      </c>
      <c r="B108" s="49" t="s">
        <v>141</v>
      </c>
      <c r="C108" s="50"/>
      <c r="D108" s="49"/>
      <c r="E108" s="49"/>
      <c r="F108" s="50"/>
      <c r="G108" s="50"/>
      <c r="H108" s="50"/>
      <c r="I108" s="57">
        <f>L96</f>
        <v>55</v>
      </c>
      <c r="J108" s="50"/>
      <c r="K108" s="50"/>
      <c r="L108" s="52"/>
    </row>
    <row r="109" spans="1:12" ht="12.75">
      <c r="A109" s="48">
        <v>6</v>
      </c>
      <c r="B109" s="49" t="s">
        <v>142</v>
      </c>
      <c r="C109" s="50"/>
      <c r="D109" s="49"/>
      <c r="E109" s="49"/>
      <c r="F109" s="50"/>
      <c r="G109" s="50"/>
      <c r="H109" s="50"/>
      <c r="I109" s="51">
        <f>M96</f>
        <v>0</v>
      </c>
      <c r="J109" s="50"/>
      <c r="K109" s="50"/>
      <c r="L109" s="52"/>
    </row>
    <row r="110" spans="1:12" ht="12.75">
      <c r="A110" s="48">
        <v>9</v>
      </c>
      <c r="B110" s="49" t="s">
        <v>143</v>
      </c>
      <c r="C110" s="50"/>
      <c r="D110" s="49"/>
      <c r="E110" s="49"/>
      <c r="F110" s="50"/>
      <c r="G110" s="50"/>
      <c r="H110" s="50"/>
      <c r="I110" s="50"/>
      <c r="J110" s="50"/>
      <c r="K110" s="50"/>
      <c r="L110" s="52"/>
    </row>
    <row r="111" spans="1:12" ht="12.75">
      <c r="A111" s="48"/>
      <c r="B111" s="58" t="s">
        <v>144</v>
      </c>
      <c r="C111" s="59"/>
      <c r="D111" s="58" t="s">
        <v>145</v>
      </c>
      <c r="E111" s="49"/>
      <c r="F111" s="50"/>
      <c r="G111" s="50"/>
      <c r="H111" s="50"/>
      <c r="I111" s="50"/>
      <c r="J111" s="50"/>
      <c r="K111" s="50"/>
      <c r="L111" s="52"/>
    </row>
    <row r="112" spans="1:12" ht="12.75">
      <c r="A112" s="48"/>
      <c r="B112" s="49" t="s">
        <v>148</v>
      </c>
      <c r="C112" s="50"/>
      <c r="D112" s="60"/>
      <c r="E112" s="49"/>
      <c r="F112" s="50"/>
      <c r="G112" s="50"/>
      <c r="H112" s="50"/>
      <c r="I112" s="50"/>
      <c r="J112" s="50"/>
      <c r="K112" s="50"/>
      <c r="L112" s="52"/>
    </row>
    <row r="113" spans="1:12" ht="12.75">
      <c r="A113" s="48"/>
      <c r="B113" s="49" t="s">
        <v>149</v>
      </c>
      <c r="C113" s="50"/>
      <c r="D113" s="61"/>
      <c r="E113" s="49"/>
      <c r="F113" s="50"/>
      <c r="G113" s="50"/>
      <c r="H113" s="50"/>
      <c r="I113" s="50"/>
      <c r="J113" s="50"/>
      <c r="K113" s="50"/>
      <c r="L113" s="52"/>
    </row>
    <row r="114" spans="1:12" ht="12.75">
      <c r="A114" s="48"/>
      <c r="B114" s="49" t="s">
        <v>150</v>
      </c>
      <c r="C114" s="50"/>
      <c r="D114" s="61">
        <f>SUM(I28:I30)</f>
        <v>9</v>
      </c>
      <c r="E114" s="49"/>
      <c r="F114" s="50"/>
      <c r="G114" s="50"/>
      <c r="H114" s="50"/>
      <c r="I114" s="50"/>
      <c r="J114" s="50"/>
      <c r="K114" s="50"/>
      <c r="L114" s="52"/>
    </row>
    <row r="115" spans="1:12" ht="12.75">
      <c r="A115" s="48"/>
      <c r="B115" s="49" t="s">
        <v>147</v>
      </c>
      <c r="C115" s="50"/>
      <c r="D115" s="60">
        <f>SUM(I22:I25)</f>
        <v>0</v>
      </c>
      <c r="E115" s="49"/>
      <c r="F115" s="50"/>
      <c r="G115" s="50"/>
      <c r="H115" s="50"/>
      <c r="I115" s="50"/>
      <c r="J115" s="50"/>
      <c r="K115" s="50"/>
      <c r="L115" s="52"/>
    </row>
    <row r="116" spans="1:12" ht="12.75">
      <c r="A116" s="48"/>
      <c r="B116" s="49" t="s">
        <v>151</v>
      </c>
      <c r="C116" s="50"/>
      <c r="D116" s="61">
        <f>SUM(I65:I76)</f>
        <v>19</v>
      </c>
      <c r="E116" s="49"/>
      <c r="F116" s="50"/>
      <c r="G116" s="50"/>
      <c r="H116" s="50"/>
      <c r="I116" s="50"/>
      <c r="J116" s="50"/>
      <c r="K116" s="50"/>
      <c r="L116" s="52"/>
    </row>
    <row r="117" spans="1:12" ht="12.75">
      <c r="A117" s="48"/>
      <c r="B117" s="49" t="s">
        <v>146</v>
      </c>
      <c r="C117" s="50"/>
      <c r="D117" s="61">
        <f>SUM(K89:K92)</f>
        <v>17</v>
      </c>
      <c r="E117" s="49"/>
      <c r="F117" s="50"/>
      <c r="G117" s="50"/>
      <c r="H117" s="50"/>
      <c r="I117" s="50"/>
      <c r="J117" s="50"/>
      <c r="K117" s="50"/>
      <c r="L117" s="52"/>
    </row>
    <row r="118" spans="1:12" ht="13.5" thickBot="1">
      <c r="A118" s="62"/>
      <c r="B118" s="63"/>
      <c r="C118" s="64"/>
      <c r="D118" s="63"/>
      <c r="E118" s="63"/>
      <c r="F118" s="64"/>
      <c r="G118" s="64"/>
      <c r="H118" s="64"/>
      <c r="I118" s="64"/>
      <c r="J118" s="64"/>
      <c r="K118" s="64"/>
      <c r="L118" s="65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="80" zoomScaleNormal="80" zoomScalePageLayoutView="0" workbookViewId="0" topLeftCell="A1">
      <pane ySplit="11" topLeftCell="A100" activePane="bottomLeft" state="frozen"/>
      <selection pane="topLeft" activeCell="A1" sqref="A1"/>
      <selection pane="bottomLeft" activeCell="B128" sqref="B12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7" t="s">
        <v>79</v>
      </c>
      <c r="B12"/>
      <c r="C12" s="1">
        <f aca="true" t="shared" si="0" ref="C12:C43">B12/$B$105</f>
        <v>0</v>
      </c>
      <c r="D12" s="5">
        <f aca="true" t="shared" si="1" ref="D12:D43">C12*$B$108</f>
        <v>0</v>
      </c>
      <c r="E12" s="5">
        <f aca="true" t="shared" si="2" ref="E12:E94">B12+D12</f>
        <v>0</v>
      </c>
      <c r="H12" s="6"/>
      <c r="I12" s="25">
        <f>E12</f>
        <v>0</v>
      </c>
      <c r="P12" s="17">
        <f>E12</f>
        <v>0</v>
      </c>
    </row>
    <row r="13" spans="1:16" ht="12.75">
      <c r="A13" s="26" t="s">
        <v>24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8">
        <f>E13</f>
        <v>0</v>
      </c>
      <c r="I13" s="17"/>
      <c r="P13" s="17">
        <f aca="true" t="shared" si="3" ref="P13:P103">E13</f>
        <v>0</v>
      </c>
    </row>
    <row r="14" spans="1:16" ht="12.75">
      <c r="A14" s="26" t="s">
        <v>80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8">
        <f>E14</f>
        <v>0</v>
      </c>
      <c r="P14" s="17">
        <f t="shared" si="3"/>
        <v>0</v>
      </c>
    </row>
    <row r="15" spans="1:16" ht="12.75">
      <c r="A15" s="26" t="s">
        <v>81</v>
      </c>
      <c r="B15">
        <v>3</v>
      </c>
      <c r="C15" s="1">
        <f t="shared" si="0"/>
        <v>0.00016570008285004143</v>
      </c>
      <c r="D15" s="5">
        <f t="shared" si="1"/>
        <v>0</v>
      </c>
      <c r="E15" s="5">
        <f t="shared" si="2"/>
        <v>3</v>
      </c>
      <c r="H15" s="68">
        <f>E15</f>
        <v>3</v>
      </c>
      <c r="P15" s="17">
        <f t="shared" si="3"/>
        <v>3</v>
      </c>
    </row>
    <row r="16" spans="1:16" ht="12.75">
      <c r="A16" s="26" t="s">
        <v>240</v>
      </c>
      <c r="B16">
        <v>4</v>
      </c>
      <c r="C16" s="1">
        <f t="shared" si="0"/>
        <v>0.00022093344380005522</v>
      </c>
      <c r="D16" s="5">
        <f t="shared" si="1"/>
        <v>0</v>
      </c>
      <c r="E16" s="5">
        <f>B16+D16</f>
        <v>4</v>
      </c>
      <c r="H16" s="68">
        <f>E16</f>
        <v>4</v>
      </c>
      <c r="P16" s="17">
        <f>E16</f>
        <v>4</v>
      </c>
    </row>
    <row r="17" spans="1:16" ht="12.75">
      <c r="A17" s="27" t="s">
        <v>82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9">
        <f>E17</f>
        <v>0</v>
      </c>
      <c r="P17" s="17">
        <f>E17</f>
        <v>0</v>
      </c>
    </row>
    <row r="18" spans="1:16" ht="12.75">
      <c r="A18" s="27" t="s">
        <v>228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9">
        <f>E18</f>
        <v>0</v>
      </c>
      <c r="P18" s="17">
        <f>E18</f>
        <v>0</v>
      </c>
    </row>
    <row r="19" spans="1:16" ht="12.75">
      <c r="A19" s="27" t="s">
        <v>153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9">
        <f>E19</f>
        <v>0</v>
      </c>
      <c r="P19" s="17">
        <f>E19</f>
        <v>0</v>
      </c>
    </row>
    <row r="20" spans="1:16" ht="12.75">
      <c r="A20" s="27" t="s">
        <v>25</v>
      </c>
      <c r="B20">
        <v>9</v>
      </c>
      <c r="C20" s="1">
        <f t="shared" si="0"/>
        <v>0.0004971002485501243</v>
      </c>
      <c r="D20" s="5">
        <f t="shared" si="1"/>
        <v>0</v>
      </c>
      <c r="E20" s="5">
        <f>B20+D20</f>
        <v>9</v>
      </c>
      <c r="I20" s="69">
        <f>E20</f>
        <v>9</v>
      </c>
      <c r="P20" s="17">
        <f t="shared" si="3"/>
        <v>9</v>
      </c>
    </row>
    <row r="21" spans="1:16" ht="12.75">
      <c r="A21" s="27" t="s">
        <v>117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9">
        <f>E21</f>
        <v>0</v>
      </c>
      <c r="P21" s="17">
        <f t="shared" si="3"/>
        <v>0</v>
      </c>
    </row>
    <row r="22" spans="1:16" ht="12.75">
      <c r="A22" s="26" t="s">
        <v>26</v>
      </c>
      <c r="B22">
        <v>116</v>
      </c>
      <c r="C22" s="1">
        <f t="shared" si="0"/>
        <v>0.006407069870201601</v>
      </c>
      <c r="D22" s="5">
        <f t="shared" si="1"/>
        <v>0</v>
      </c>
      <c r="E22" s="5">
        <f t="shared" si="2"/>
        <v>116</v>
      </c>
      <c r="H22" s="68">
        <f>E22</f>
        <v>116</v>
      </c>
      <c r="P22" s="17">
        <f t="shared" si="3"/>
        <v>116</v>
      </c>
    </row>
    <row r="23" spans="1:16" ht="12.75">
      <c r="A23" s="26" t="s">
        <v>84</v>
      </c>
      <c r="B23">
        <v>1</v>
      </c>
      <c r="C23" s="1">
        <f t="shared" si="0"/>
        <v>5.5233360950013806E-05</v>
      </c>
      <c r="D23" s="5">
        <f t="shared" si="1"/>
        <v>0</v>
      </c>
      <c r="E23" s="5">
        <f t="shared" si="2"/>
        <v>1</v>
      </c>
      <c r="H23" s="68">
        <f>E23</f>
        <v>1</v>
      </c>
      <c r="P23" s="17">
        <f t="shared" si="3"/>
        <v>1</v>
      </c>
    </row>
    <row r="24" spans="1:16" ht="12.75">
      <c r="A24" s="26" t="s">
        <v>27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H24" s="68">
        <f>E24</f>
        <v>0</v>
      </c>
      <c r="P24" s="17">
        <f>E24</f>
        <v>0</v>
      </c>
    </row>
    <row r="25" spans="1:16" ht="12.75">
      <c r="A25" s="26" t="s">
        <v>28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8">
        <f>E25</f>
        <v>0</v>
      </c>
      <c r="P25" s="17">
        <f t="shared" si="3"/>
        <v>0</v>
      </c>
    </row>
    <row r="26" spans="1:16" ht="12.75">
      <c r="A26" s="27" t="s">
        <v>86</v>
      </c>
      <c r="B26">
        <v>14</v>
      </c>
      <c r="C26" s="1">
        <f t="shared" si="0"/>
        <v>0.0007732670533001934</v>
      </c>
      <c r="D26" s="5">
        <f t="shared" si="1"/>
        <v>0</v>
      </c>
      <c r="E26" s="5">
        <f t="shared" si="2"/>
        <v>14</v>
      </c>
      <c r="I26" s="69">
        <f>E26</f>
        <v>14</v>
      </c>
      <c r="P26" s="17">
        <f t="shared" si="3"/>
        <v>14</v>
      </c>
    </row>
    <row r="27" spans="1:16" ht="12.75">
      <c r="A27" s="26" t="s">
        <v>118</v>
      </c>
      <c r="B27">
        <v>6</v>
      </c>
      <c r="C27" s="1">
        <f t="shared" si="0"/>
        <v>0.00033140016570008286</v>
      </c>
      <c r="D27" s="5">
        <f t="shared" si="1"/>
        <v>0</v>
      </c>
      <c r="E27" s="5">
        <f t="shared" si="2"/>
        <v>6</v>
      </c>
      <c r="H27" s="68">
        <f>E27</f>
        <v>6</v>
      </c>
      <c r="P27" s="17">
        <f t="shared" si="3"/>
        <v>6</v>
      </c>
    </row>
    <row r="28" spans="1:16" ht="12.75">
      <c r="A28" s="84" t="s">
        <v>29</v>
      </c>
      <c r="B28">
        <v>24</v>
      </c>
      <c r="C28" s="1">
        <f t="shared" si="0"/>
        <v>0.0013256006628003315</v>
      </c>
      <c r="D28" s="5">
        <f t="shared" si="1"/>
        <v>0</v>
      </c>
      <c r="E28" s="5">
        <f t="shared" si="2"/>
        <v>24</v>
      </c>
      <c r="H28" s="77"/>
      <c r="I28" s="69">
        <f>E28</f>
        <v>24</v>
      </c>
      <c r="P28" s="17">
        <f t="shared" si="3"/>
        <v>24</v>
      </c>
    </row>
    <row r="29" spans="1:16" ht="12.75">
      <c r="A29" s="27" t="s">
        <v>158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9">
        <f>E29</f>
        <v>0</v>
      </c>
      <c r="P29" s="17">
        <f t="shared" si="3"/>
        <v>0</v>
      </c>
    </row>
    <row r="30" spans="1:16" ht="12.75">
      <c r="A30" s="26" t="s">
        <v>215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H30" s="68">
        <f>E30</f>
        <v>0</v>
      </c>
      <c r="P30" s="17">
        <f t="shared" si="3"/>
        <v>0</v>
      </c>
    </row>
    <row r="31" spans="1:16" ht="12.75">
      <c r="A31" s="26" t="s">
        <v>90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H31" s="68">
        <f>E31</f>
        <v>0</v>
      </c>
      <c r="P31" s="17">
        <f>E31</f>
        <v>0</v>
      </c>
    </row>
    <row r="32" spans="1:16" ht="12.75">
      <c r="A32" s="26" t="s">
        <v>195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H32" s="68">
        <f>E32</f>
        <v>0</v>
      </c>
      <c r="P32" s="17">
        <f>E32</f>
        <v>0</v>
      </c>
    </row>
    <row r="33" spans="1:16" ht="12.75">
      <c r="A33" s="26" t="s">
        <v>91</v>
      </c>
      <c r="B33"/>
      <c r="C33" s="1">
        <f t="shared" si="0"/>
        <v>0</v>
      </c>
      <c r="D33" s="5">
        <f t="shared" si="1"/>
        <v>0</v>
      </c>
      <c r="E33" s="5">
        <f>B33+D33</f>
        <v>0</v>
      </c>
      <c r="H33" s="68">
        <f>E33</f>
        <v>0</v>
      </c>
      <c r="P33" s="17">
        <f>E33</f>
        <v>0</v>
      </c>
    </row>
    <row r="34" spans="1:16" ht="12.75">
      <c r="A34" s="27" t="s">
        <v>93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H34" s="6"/>
      <c r="I34" s="69">
        <f aca="true" t="shared" si="4" ref="I34:I41">E34</f>
        <v>0</v>
      </c>
      <c r="P34" s="17">
        <f t="shared" si="3"/>
        <v>0</v>
      </c>
    </row>
    <row r="35" spans="1:16" ht="12.75">
      <c r="A35" s="27" t="s">
        <v>216</v>
      </c>
      <c r="B35"/>
      <c r="C35" s="1">
        <f t="shared" si="0"/>
        <v>0</v>
      </c>
      <c r="D35" s="5">
        <f t="shared" si="1"/>
        <v>0</v>
      </c>
      <c r="E35" s="5">
        <f aca="true" t="shared" si="5" ref="E35:E41">B35+D35</f>
        <v>0</v>
      </c>
      <c r="H35" s="6"/>
      <c r="I35" s="69">
        <f t="shared" si="4"/>
        <v>0</v>
      </c>
      <c r="P35" s="17">
        <f aca="true" t="shared" si="6" ref="P35:P41">E35</f>
        <v>0</v>
      </c>
    </row>
    <row r="36" spans="1:16" ht="12.75">
      <c r="A36" s="27" t="s">
        <v>202</v>
      </c>
      <c r="B36"/>
      <c r="C36" s="1">
        <f t="shared" si="0"/>
        <v>0</v>
      </c>
      <c r="D36" s="5">
        <f t="shared" si="1"/>
        <v>0</v>
      </c>
      <c r="E36" s="5">
        <f t="shared" si="5"/>
        <v>0</v>
      </c>
      <c r="H36" s="6"/>
      <c r="I36" s="69">
        <f t="shared" si="4"/>
        <v>0</v>
      </c>
      <c r="P36" s="17">
        <f t="shared" si="6"/>
        <v>0</v>
      </c>
    </row>
    <row r="37" spans="1:16" ht="12.75">
      <c r="A37" s="84" t="s">
        <v>98</v>
      </c>
      <c r="B37">
        <v>1</v>
      </c>
      <c r="C37" s="1">
        <f t="shared" si="0"/>
        <v>5.5233360950013806E-05</v>
      </c>
      <c r="D37" s="5">
        <f t="shared" si="1"/>
        <v>0</v>
      </c>
      <c r="E37" s="5">
        <f t="shared" si="5"/>
        <v>1</v>
      </c>
      <c r="H37" s="77"/>
      <c r="I37" s="69">
        <f t="shared" si="4"/>
        <v>1</v>
      </c>
      <c r="P37" s="17">
        <f t="shared" si="6"/>
        <v>1</v>
      </c>
    </row>
    <row r="38" spans="1:16" ht="12.75">
      <c r="A38" s="82" t="s">
        <v>99</v>
      </c>
      <c r="B38">
        <v>4</v>
      </c>
      <c r="C38" s="1">
        <f t="shared" si="0"/>
        <v>0.00022093344380005522</v>
      </c>
      <c r="D38" s="5">
        <f t="shared" si="1"/>
        <v>0</v>
      </c>
      <c r="E38" s="5">
        <f t="shared" si="5"/>
        <v>4</v>
      </c>
      <c r="H38" s="68">
        <f>E38</f>
        <v>4</v>
      </c>
      <c r="I38" s="77"/>
      <c r="P38" s="17">
        <f t="shared" si="6"/>
        <v>4</v>
      </c>
    </row>
    <row r="39" spans="1:16" ht="12.75">
      <c r="A39" s="84" t="s">
        <v>100</v>
      </c>
      <c r="B39">
        <v>7</v>
      </c>
      <c r="C39" s="1">
        <f t="shared" si="0"/>
        <v>0.0003866335266500967</v>
      </c>
      <c r="D39" s="5">
        <f t="shared" si="1"/>
        <v>0</v>
      </c>
      <c r="E39" s="5">
        <f t="shared" si="5"/>
        <v>7</v>
      </c>
      <c r="H39" s="77"/>
      <c r="I39" s="69">
        <f t="shared" si="4"/>
        <v>7</v>
      </c>
      <c r="P39" s="17">
        <f t="shared" si="6"/>
        <v>7</v>
      </c>
    </row>
    <row r="40" spans="1:16" ht="12.75">
      <c r="A40" s="27" t="s">
        <v>32</v>
      </c>
      <c r="B40">
        <v>1</v>
      </c>
      <c r="C40" s="1">
        <f t="shared" si="0"/>
        <v>5.5233360950013806E-05</v>
      </c>
      <c r="D40" s="5">
        <f t="shared" si="1"/>
        <v>0</v>
      </c>
      <c r="E40" s="5">
        <f t="shared" si="5"/>
        <v>1</v>
      </c>
      <c r="H40" s="6"/>
      <c r="I40" s="69">
        <f t="shared" si="4"/>
        <v>1</v>
      </c>
      <c r="P40" s="17">
        <f t="shared" si="6"/>
        <v>1</v>
      </c>
    </row>
    <row r="41" spans="1:16" ht="12.75">
      <c r="A41" s="27" t="s">
        <v>101</v>
      </c>
      <c r="B41"/>
      <c r="C41" s="1">
        <f t="shared" si="0"/>
        <v>0</v>
      </c>
      <c r="D41" s="5">
        <f t="shared" si="1"/>
        <v>0</v>
      </c>
      <c r="E41" s="5">
        <f t="shared" si="5"/>
        <v>0</v>
      </c>
      <c r="H41" s="6"/>
      <c r="I41" s="69">
        <f t="shared" si="4"/>
        <v>0</v>
      </c>
      <c r="P41" s="17">
        <f t="shared" si="6"/>
        <v>0</v>
      </c>
    </row>
    <row r="42" spans="1:16" ht="12.75">
      <c r="A42" s="29" t="s">
        <v>33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N42" s="70">
        <f>E42</f>
        <v>0</v>
      </c>
      <c r="P42" s="17">
        <f t="shared" si="3"/>
        <v>0</v>
      </c>
    </row>
    <row r="43" spans="1:16" ht="12.75">
      <c r="A43" s="30" t="s">
        <v>185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G43" s="71">
        <f>E43</f>
        <v>0</v>
      </c>
      <c r="P43" s="17">
        <f t="shared" si="3"/>
        <v>0</v>
      </c>
    </row>
    <row r="44" spans="1:16" ht="12.75">
      <c r="A44" s="30" t="s">
        <v>102</v>
      </c>
      <c r="B44"/>
      <c r="C44" s="1">
        <f aca="true" t="shared" si="7" ref="C44:C75">B44/$B$105</f>
        <v>0</v>
      </c>
      <c r="D44" s="5">
        <f aca="true" t="shared" si="8" ref="D44:D75">C44*$B$108</f>
        <v>0</v>
      </c>
      <c r="E44" s="5">
        <f aca="true" t="shared" si="9" ref="E44:E49">B44+D44</f>
        <v>0</v>
      </c>
      <c r="G44" s="71">
        <f>E44</f>
        <v>0</v>
      </c>
      <c r="P44" s="17">
        <f>E44</f>
        <v>0</v>
      </c>
    </row>
    <row r="45" spans="1:16" ht="12.75">
      <c r="A45" s="30" t="s">
        <v>34</v>
      </c>
      <c r="B45"/>
      <c r="C45" s="1">
        <f t="shared" si="7"/>
        <v>0</v>
      </c>
      <c r="D45" s="5">
        <f t="shared" si="8"/>
        <v>0</v>
      </c>
      <c r="E45" s="5">
        <f t="shared" si="9"/>
        <v>0</v>
      </c>
      <c r="G45" s="71">
        <f>E45</f>
        <v>0</v>
      </c>
      <c r="P45" s="17">
        <f>E45</f>
        <v>0</v>
      </c>
    </row>
    <row r="46" spans="1:16" ht="12.75">
      <c r="A46" s="28" t="s">
        <v>35</v>
      </c>
      <c r="B46">
        <v>1166</v>
      </c>
      <c r="C46" s="1">
        <f t="shared" si="7"/>
        <v>0.0644020988677161</v>
      </c>
      <c r="D46" s="5">
        <f t="shared" si="8"/>
        <v>0</v>
      </c>
      <c r="E46" s="5">
        <f t="shared" si="9"/>
        <v>1166</v>
      </c>
      <c r="F46" s="72">
        <f>E46</f>
        <v>1166</v>
      </c>
      <c r="P46" s="17">
        <f t="shared" si="3"/>
        <v>1166</v>
      </c>
    </row>
    <row r="47" spans="1:16" ht="12.75">
      <c r="A47" s="30" t="s">
        <v>36</v>
      </c>
      <c r="B47">
        <v>5</v>
      </c>
      <c r="C47" s="1">
        <f t="shared" si="7"/>
        <v>0.00027616680475006904</v>
      </c>
      <c r="D47" s="5">
        <f t="shared" si="8"/>
        <v>0</v>
      </c>
      <c r="E47" s="5">
        <f t="shared" si="9"/>
        <v>5</v>
      </c>
      <c r="G47" s="71">
        <f>E47</f>
        <v>5</v>
      </c>
      <c r="P47" s="17">
        <f t="shared" si="3"/>
        <v>5</v>
      </c>
    </row>
    <row r="48" spans="1:16" ht="12.75">
      <c r="A48" s="30" t="s">
        <v>37</v>
      </c>
      <c r="B48">
        <v>9738</v>
      </c>
      <c r="C48" s="1">
        <f t="shared" si="7"/>
        <v>0.5378624689312345</v>
      </c>
      <c r="D48" s="5">
        <f t="shared" si="8"/>
        <v>0</v>
      </c>
      <c r="E48" s="5">
        <f t="shared" si="9"/>
        <v>9738</v>
      </c>
      <c r="G48" s="77"/>
      <c r="O48" s="80">
        <f>E48</f>
        <v>9738</v>
      </c>
      <c r="P48" s="17"/>
    </row>
    <row r="49" spans="1:16" ht="12.75">
      <c r="A49" s="30" t="s">
        <v>38</v>
      </c>
      <c r="B49">
        <v>250</v>
      </c>
      <c r="C49" s="1">
        <f t="shared" si="7"/>
        <v>0.013808340237503451</v>
      </c>
      <c r="D49" s="5">
        <f t="shared" si="8"/>
        <v>0</v>
      </c>
      <c r="E49" s="5">
        <f t="shared" si="9"/>
        <v>250</v>
      </c>
      <c r="G49" s="71">
        <f>E49</f>
        <v>250</v>
      </c>
      <c r="P49" s="17">
        <f t="shared" si="3"/>
        <v>250</v>
      </c>
    </row>
    <row r="50" spans="1:16" ht="12.75">
      <c r="A50" s="30" t="s">
        <v>39</v>
      </c>
      <c r="B50"/>
      <c r="C50" s="1">
        <f t="shared" si="7"/>
        <v>0</v>
      </c>
      <c r="D50" s="5">
        <f t="shared" si="8"/>
        <v>0</v>
      </c>
      <c r="E50" s="5">
        <f t="shared" si="2"/>
        <v>0</v>
      </c>
      <c r="G50" s="71">
        <f>E50</f>
        <v>0</v>
      </c>
      <c r="P50" s="17">
        <f t="shared" si="3"/>
        <v>0</v>
      </c>
    </row>
    <row r="51" spans="1:16" ht="12.75">
      <c r="A51" s="28" t="s">
        <v>103</v>
      </c>
      <c r="B51">
        <v>32</v>
      </c>
      <c r="C51" s="1">
        <f t="shared" si="7"/>
        <v>0.0017674675504004418</v>
      </c>
      <c r="D51" s="5">
        <f t="shared" si="8"/>
        <v>0</v>
      </c>
      <c r="E51" s="5">
        <f t="shared" si="2"/>
        <v>32</v>
      </c>
      <c r="F51" s="72">
        <f aca="true" t="shared" si="10" ref="F51:F56">E51</f>
        <v>32</v>
      </c>
      <c r="P51" s="17">
        <f t="shared" si="3"/>
        <v>32</v>
      </c>
    </row>
    <row r="52" spans="1:16" ht="12.75">
      <c r="A52" s="28" t="s">
        <v>40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F52" s="72">
        <f t="shared" si="10"/>
        <v>0</v>
      </c>
      <c r="P52" s="17">
        <f t="shared" si="3"/>
        <v>0</v>
      </c>
    </row>
    <row r="53" spans="1:16" ht="12.75">
      <c r="A53" s="28" t="s">
        <v>41</v>
      </c>
      <c r="B53">
        <v>1</v>
      </c>
      <c r="C53" s="1">
        <f t="shared" si="7"/>
        <v>5.5233360950013806E-05</v>
      </c>
      <c r="D53" s="5">
        <f t="shared" si="8"/>
        <v>0</v>
      </c>
      <c r="E53" s="5">
        <f t="shared" si="2"/>
        <v>1</v>
      </c>
      <c r="F53" s="72">
        <f t="shared" si="10"/>
        <v>1</v>
      </c>
      <c r="P53" s="17">
        <f t="shared" si="3"/>
        <v>1</v>
      </c>
    </row>
    <row r="54" spans="1:16" ht="12.75">
      <c r="A54" s="28" t="s">
        <v>42</v>
      </c>
      <c r="B54">
        <v>65</v>
      </c>
      <c r="C54" s="1">
        <f t="shared" si="7"/>
        <v>0.0035901684617508974</v>
      </c>
      <c r="D54" s="5">
        <f t="shared" si="8"/>
        <v>0</v>
      </c>
      <c r="E54" s="5">
        <f t="shared" si="2"/>
        <v>65</v>
      </c>
      <c r="F54" s="72">
        <f t="shared" si="10"/>
        <v>65</v>
      </c>
      <c r="P54" s="17">
        <f t="shared" si="3"/>
        <v>65</v>
      </c>
    </row>
    <row r="55" spans="1:16" ht="12.75">
      <c r="A55" s="28" t="s">
        <v>43</v>
      </c>
      <c r="B55">
        <v>5</v>
      </c>
      <c r="C55" s="1">
        <f t="shared" si="7"/>
        <v>0.00027616680475006904</v>
      </c>
      <c r="D55" s="5">
        <f t="shared" si="8"/>
        <v>0</v>
      </c>
      <c r="E55" s="5">
        <f t="shared" si="2"/>
        <v>5</v>
      </c>
      <c r="F55" s="72">
        <f t="shared" si="10"/>
        <v>5</v>
      </c>
      <c r="P55" s="17">
        <f t="shared" si="3"/>
        <v>5</v>
      </c>
    </row>
    <row r="56" spans="1:16" ht="12.75">
      <c r="A56" s="28" t="s">
        <v>104</v>
      </c>
      <c r="B56"/>
      <c r="C56" s="1">
        <f t="shared" si="7"/>
        <v>0</v>
      </c>
      <c r="D56" s="5">
        <f t="shared" si="8"/>
        <v>0</v>
      </c>
      <c r="E56" s="5">
        <f t="shared" si="2"/>
        <v>0</v>
      </c>
      <c r="F56" s="72">
        <f t="shared" si="10"/>
        <v>0</v>
      </c>
      <c r="P56" s="17">
        <f t="shared" si="3"/>
        <v>0</v>
      </c>
    </row>
    <row r="57" spans="1:16" ht="12.75">
      <c r="A57" s="30" t="s">
        <v>44</v>
      </c>
      <c r="B57">
        <v>2271</v>
      </c>
      <c r="C57" s="1">
        <f t="shared" si="7"/>
        <v>0.12543496271748136</v>
      </c>
      <c r="D57" s="5">
        <f t="shared" si="8"/>
        <v>0</v>
      </c>
      <c r="E57" s="5">
        <f t="shared" si="2"/>
        <v>2271</v>
      </c>
      <c r="G57" s="71">
        <f>E57</f>
        <v>2271</v>
      </c>
      <c r="P57" s="17">
        <f t="shared" si="3"/>
        <v>2271</v>
      </c>
    </row>
    <row r="58" spans="1:16" ht="12.75">
      <c r="A58" s="28" t="s">
        <v>45</v>
      </c>
      <c r="B58">
        <v>1696</v>
      </c>
      <c r="C58" s="1">
        <f t="shared" si="7"/>
        <v>0.09367578017122342</v>
      </c>
      <c r="D58" s="5">
        <f t="shared" si="8"/>
        <v>0</v>
      </c>
      <c r="E58" s="5">
        <f t="shared" si="2"/>
        <v>1696</v>
      </c>
      <c r="F58" s="72">
        <f>E58</f>
        <v>1696</v>
      </c>
      <c r="P58" s="17">
        <f t="shared" si="3"/>
        <v>1696</v>
      </c>
    </row>
    <row r="59" spans="1:16" ht="12.75">
      <c r="A59" s="28" t="s">
        <v>46</v>
      </c>
      <c r="B59">
        <v>446</v>
      </c>
      <c r="C59" s="1">
        <f t="shared" si="7"/>
        <v>0.02463407898370616</v>
      </c>
      <c r="D59" s="5">
        <f t="shared" si="8"/>
        <v>0</v>
      </c>
      <c r="E59" s="5">
        <f t="shared" si="2"/>
        <v>446</v>
      </c>
      <c r="F59" s="72">
        <f>E59</f>
        <v>446</v>
      </c>
      <c r="P59" s="17">
        <f t="shared" si="3"/>
        <v>446</v>
      </c>
    </row>
    <row r="60" spans="1:16" ht="12.75">
      <c r="A60" s="28" t="s">
        <v>47</v>
      </c>
      <c r="B60">
        <v>4</v>
      </c>
      <c r="C60" s="1">
        <f t="shared" si="7"/>
        <v>0.00022093344380005522</v>
      </c>
      <c r="D60" s="5">
        <f t="shared" si="8"/>
        <v>0</v>
      </c>
      <c r="E60" s="5">
        <f t="shared" si="2"/>
        <v>4</v>
      </c>
      <c r="F60" s="72">
        <f>E60</f>
        <v>4</v>
      </c>
      <c r="P60" s="17">
        <f t="shared" si="3"/>
        <v>4</v>
      </c>
    </row>
    <row r="61" spans="1:16" ht="12.75">
      <c r="A61" s="30" t="s">
        <v>49</v>
      </c>
      <c r="B61">
        <v>12</v>
      </c>
      <c r="C61" s="1">
        <f t="shared" si="7"/>
        <v>0.0006628003314001657</v>
      </c>
      <c r="D61" s="5">
        <f t="shared" si="8"/>
        <v>0</v>
      </c>
      <c r="E61" s="5">
        <f t="shared" si="2"/>
        <v>12</v>
      </c>
      <c r="G61" s="71">
        <f>E61</f>
        <v>12</v>
      </c>
      <c r="P61" s="17">
        <f t="shared" si="3"/>
        <v>12</v>
      </c>
    </row>
    <row r="62" spans="1:16" ht="12.75">
      <c r="A62" s="28" t="s">
        <v>50</v>
      </c>
      <c r="B62">
        <v>1</v>
      </c>
      <c r="C62" s="1">
        <f t="shared" si="7"/>
        <v>5.5233360950013806E-05</v>
      </c>
      <c r="D62" s="5">
        <f t="shared" si="8"/>
        <v>0</v>
      </c>
      <c r="E62" s="5">
        <f t="shared" si="2"/>
        <v>1</v>
      </c>
      <c r="F62" s="72">
        <f>E62</f>
        <v>1</v>
      </c>
      <c r="P62" s="17">
        <f t="shared" si="3"/>
        <v>1</v>
      </c>
    </row>
    <row r="63" spans="1:16" ht="12.75">
      <c r="A63" s="28" t="s">
        <v>51</v>
      </c>
      <c r="B63"/>
      <c r="C63" s="1">
        <f t="shared" si="7"/>
        <v>0</v>
      </c>
      <c r="D63" s="5">
        <f t="shared" si="8"/>
        <v>0</v>
      </c>
      <c r="E63" s="5">
        <f t="shared" si="2"/>
        <v>0</v>
      </c>
      <c r="F63" s="72">
        <f>E63</f>
        <v>0</v>
      </c>
      <c r="P63" s="17">
        <f t="shared" si="3"/>
        <v>0</v>
      </c>
    </row>
    <row r="64" spans="1:16" ht="12.75">
      <c r="A64" s="30" t="s">
        <v>52</v>
      </c>
      <c r="B64">
        <v>1</v>
      </c>
      <c r="C64" s="1">
        <f t="shared" si="7"/>
        <v>5.5233360950013806E-05</v>
      </c>
      <c r="D64" s="5">
        <f t="shared" si="8"/>
        <v>0</v>
      </c>
      <c r="E64" s="5">
        <f t="shared" si="2"/>
        <v>1</v>
      </c>
      <c r="G64" s="71">
        <f>E64</f>
        <v>1</v>
      </c>
      <c r="P64" s="17">
        <f t="shared" si="3"/>
        <v>1</v>
      </c>
    </row>
    <row r="65" spans="1:16" ht="12.75">
      <c r="A65" s="28" t="s">
        <v>53</v>
      </c>
      <c r="B65">
        <v>7</v>
      </c>
      <c r="C65" s="1">
        <f t="shared" si="7"/>
        <v>0.0003866335266500967</v>
      </c>
      <c r="D65" s="5">
        <f t="shared" si="8"/>
        <v>0</v>
      </c>
      <c r="E65" s="5">
        <f t="shared" si="2"/>
        <v>7</v>
      </c>
      <c r="F65" s="72">
        <f>E65</f>
        <v>7</v>
      </c>
      <c r="P65" s="17">
        <f t="shared" si="3"/>
        <v>7</v>
      </c>
    </row>
    <row r="66" spans="1:16" ht="12.75">
      <c r="A66" s="28" t="s">
        <v>54</v>
      </c>
      <c r="B66">
        <v>1995</v>
      </c>
      <c r="C66" s="1">
        <f t="shared" si="7"/>
        <v>0.11019055509527755</v>
      </c>
      <c r="D66" s="5">
        <f t="shared" si="8"/>
        <v>0</v>
      </c>
      <c r="E66" s="5">
        <f t="shared" si="2"/>
        <v>1995</v>
      </c>
      <c r="F66" s="72">
        <f>E66</f>
        <v>1995</v>
      </c>
      <c r="P66" s="17">
        <f t="shared" si="3"/>
        <v>1995</v>
      </c>
    </row>
    <row r="67" spans="1:16" ht="12.75">
      <c r="A67" s="28" t="s">
        <v>55</v>
      </c>
      <c r="B67">
        <v>23</v>
      </c>
      <c r="C67" s="1">
        <f t="shared" si="7"/>
        <v>0.0012703673018503176</v>
      </c>
      <c r="D67" s="5">
        <f t="shared" si="8"/>
        <v>0</v>
      </c>
      <c r="E67" s="5">
        <f t="shared" si="2"/>
        <v>23</v>
      </c>
      <c r="F67" s="72">
        <f>E67</f>
        <v>23</v>
      </c>
      <c r="P67" s="17">
        <f t="shared" si="3"/>
        <v>23</v>
      </c>
    </row>
    <row r="68" spans="1:16" ht="12.75">
      <c r="A68" s="26" t="s">
        <v>56</v>
      </c>
      <c r="B68">
        <v>6</v>
      </c>
      <c r="C68" s="1">
        <f t="shared" si="7"/>
        <v>0.00033140016570008286</v>
      </c>
      <c r="D68" s="5">
        <f t="shared" si="8"/>
        <v>0</v>
      </c>
      <c r="E68" s="5">
        <f t="shared" si="2"/>
        <v>6</v>
      </c>
      <c r="H68" s="68">
        <f>E68</f>
        <v>6</v>
      </c>
      <c r="P68" s="17">
        <f t="shared" si="3"/>
        <v>6</v>
      </c>
    </row>
    <row r="69" spans="1:16" ht="12.75">
      <c r="A69" s="26" t="s">
        <v>57</v>
      </c>
      <c r="B69">
        <v>2</v>
      </c>
      <c r="C69" s="1">
        <f t="shared" si="7"/>
        <v>0.00011046672190002761</v>
      </c>
      <c r="D69" s="5">
        <f t="shared" si="8"/>
        <v>0</v>
      </c>
      <c r="E69" s="5">
        <f t="shared" si="2"/>
        <v>2</v>
      </c>
      <c r="H69" s="68">
        <f aca="true" t="shared" si="11" ref="H69:H75">E69</f>
        <v>2</v>
      </c>
      <c r="P69" s="17">
        <f t="shared" si="3"/>
        <v>2</v>
      </c>
    </row>
    <row r="70" spans="1:16" ht="12.75">
      <c r="A70" s="26" t="s">
        <v>105</v>
      </c>
      <c r="B70">
        <v>7</v>
      </c>
      <c r="C70" s="1">
        <f t="shared" si="7"/>
        <v>0.0003866335266500967</v>
      </c>
      <c r="D70" s="5">
        <f t="shared" si="8"/>
        <v>0</v>
      </c>
      <c r="E70" s="5">
        <f t="shared" si="2"/>
        <v>7</v>
      </c>
      <c r="H70" s="68">
        <f t="shared" si="11"/>
        <v>7</v>
      </c>
      <c r="P70" s="17">
        <f t="shared" si="3"/>
        <v>7</v>
      </c>
    </row>
    <row r="71" spans="1:16" ht="12.75">
      <c r="A71" s="26" t="s">
        <v>58</v>
      </c>
      <c r="B71">
        <v>17</v>
      </c>
      <c r="C71" s="1">
        <f t="shared" si="7"/>
        <v>0.0009389671361502347</v>
      </c>
      <c r="D71" s="5">
        <f t="shared" si="8"/>
        <v>0</v>
      </c>
      <c r="E71" s="5">
        <f t="shared" si="2"/>
        <v>17</v>
      </c>
      <c r="H71" s="68">
        <f t="shared" si="11"/>
        <v>17</v>
      </c>
      <c r="P71" s="17">
        <f t="shared" si="3"/>
        <v>17</v>
      </c>
    </row>
    <row r="72" spans="1:16" ht="12.75">
      <c r="A72" s="26" t="s">
        <v>59</v>
      </c>
      <c r="B72">
        <v>58</v>
      </c>
      <c r="C72" s="1">
        <f t="shared" si="7"/>
        <v>0.0032035349351008007</v>
      </c>
      <c r="D72" s="5">
        <f t="shared" si="8"/>
        <v>0</v>
      </c>
      <c r="E72" s="5">
        <f t="shared" si="2"/>
        <v>58</v>
      </c>
      <c r="H72" s="68">
        <f t="shared" si="11"/>
        <v>58</v>
      </c>
      <c r="P72" s="17">
        <f t="shared" si="3"/>
        <v>58</v>
      </c>
    </row>
    <row r="73" spans="1:16" ht="12.75">
      <c r="A73" s="26" t="s">
        <v>60</v>
      </c>
      <c r="B73">
        <v>32</v>
      </c>
      <c r="C73" s="1">
        <f t="shared" si="7"/>
        <v>0.0017674675504004418</v>
      </c>
      <c r="D73" s="5">
        <f t="shared" si="8"/>
        <v>0</v>
      </c>
      <c r="E73" s="5">
        <f t="shared" si="2"/>
        <v>32</v>
      </c>
      <c r="H73" s="68">
        <f t="shared" si="11"/>
        <v>32</v>
      </c>
      <c r="P73" s="17">
        <f t="shared" si="3"/>
        <v>32</v>
      </c>
    </row>
    <row r="74" spans="1:16" ht="12.75">
      <c r="A74" s="26" t="s">
        <v>61</v>
      </c>
      <c r="B74">
        <v>2</v>
      </c>
      <c r="C74" s="1">
        <f t="shared" si="7"/>
        <v>0.00011046672190002761</v>
      </c>
      <c r="D74" s="5">
        <f t="shared" si="8"/>
        <v>0</v>
      </c>
      <c r="E74" s="5">
        <f t="shared" si="2"/>
        <v>2</v>
      </c>
      <c r="H74" s="68">
        <f t="shared" si="11"/>
        <v>2</v>
      </c>
      <c r="P74" s="17">
        <f t="shared" si="3"/>
        <v>2</v>
      </c>
    </row>
    <row r="75" spans="1:16" ht="12.75">
      <c r="A75" s="26" t="s">
        <v>159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H75" s="68">
        <f t="shared" si="11"/>
        <v>0</v>
      </c>
      <c r="P75" s="17">
        <f t="shared" si="3"/>
        <v>0</v>
      </c>
    </row>
    <row r="76" spans="1:16" ht="12.75">
      <c r="A76" s="27" t="s">
        <v>63</v>
      </c>
      <c r="B76"/>
      <c r="C76" s="1">
        <f aca="true" t="shared" si="12" ref="C76:C92">B76/$B$105</f>
        <v>0</v>
      </c>
      <c r="D76" s="5">
        <f aca="true" t="shared" si="13" ref="D76:D92">C76*$B$108</f>
        <v>0</v>
      </c>
      <c r="E76" s="5">
        <f t="shared" si="2"/>
        <v>0</v>
      </c>
      <c r="I76" s="69">
        <f>E76</f>
        <v>0</v>
      </c>
      <c r="P76" s="17">
        <f t="shared" si="3"/>
        <v>0</v>
      </c>
    </row>
    <row r="77" spans="1:16" ht="12.75">
      <c r="A77" s="27" t="s">
        <v>106</v>
      </c>
      <c r="B77">
        <v>4</v>
      </c>
      <c r="C77" s="1">
        <f t="shared" si="12"/>
        <v>0.00022093344380005522</v>
      </c>
      <c r="D77" s="5">
        <f t="shared" si="13"/>
        <v>0</v>
      </c>
      <c r="E77" s="5">
        <f t="shared" si="2"/>
        <v>4</v>
      </c>
      <c r="I77" s="69">
        <f aca="true" t="shared" si="14" ref="I77:I88">E77</f>
        <v>4</v>
      </c>
      <c r="P77" s="17">
        <f t="shared" si="3"/>
        <v>4</v>
      </c>
    </row>
    <row r="78" spans="1:16" ht="12.75">
      <c r="A78" s="27" t="s">
        <v>64</v>
      </c>
      <c r="B78"/>
      <c r="C78" s="1">
        <f t="shared" si="12"/>
        <v>0</v>
      </c>
      <c r="D78" s="5">
        <f t="shared" si="13"/>
        <v>0</v>
      </c>
      <c r="E78" s="5">
        <f t="shared" si="2"/>
        <v>0</v>
      </c>
      <c r="I78" s="69">
        <f t="shared" si="14"/>
        <v>0</v>
      </c>
      <c r="P78" s="17">
        <f t="shared" si="3"/>
        <v>0</v>
      </c>
    </row>
    <row r="79" spans="1:16" ht="12.75">
      <c r="A79" s="27" t="s">
        <v>108</v>
      </c>
      <c r="B79"/>
      <c r="C79" s="1">
        <f t="shared" si="12"/>
        <v>0</v>
      </c>
      <c r="D79" s="5">
        <f t="shared" si="13"/>
        <v>0</v>
      </c>
      <c r="E79" s="5">
        <f t="shared" si="2"/>
        <v>0</v>
      </c>
      <c r="I79" s="69">
        <f t="shared" si="14"/>
        <v>0</v>
      </c>
      <c r="P79" s="17">
        <f t="shared" si="3"/>
        <v>0</v>
      </c>
    </row>
    <row r="80" spans="1:16" ht="12.75">
      <c r="A80" s="27" t="s">
        <v>65</v>
      </c>
      <c r="B80">
        <v>1</v>
      </c>
      <c r="C80" s="1">
        <f t="shared" si="12"/>
        <v>5.5233360950013806E-05</v>
      </c>
      <c r="D80" s="5">
        <f t="shared" si="13"/>
        <v>0</v>
      </c>
      <c r="E80" s="5">
        <f aca="true" t="shared" si="15" ref="E80:E85">B80+D80</f>
        <v>1</v>
      </c>
      <c r="I80" s="69">
        <f t="shared" si="14"/>
        <v>1</v>
      </c>
      <c r="P80" s="17">
        <f t="shared" si="3"/>
        <v>1</v>
      </c>
    </row>
    <row r="81" spans="1:16" ht="12.75">
      <c r="A81" s="27" t="s">
        <v>66</v>
      </c>
      <c r="B81"/>
      <c r="C81" s="1">
        <f t="shared" si="12"/>
        <v>0</v>
      </c>
      <c r="D81" s="5">
        <f t="shared" si="13"/>
        <v>0</v>
      </c>
      <c r="E81" s="5">
        <f t="shared" si="15"/>
        <v>0</v>
      </c>
      <c r="I81" s="69">
        <f t="shared" si="14"/>
        <v>0</v>
      </c>
      <c r="P81" s="17">
        <f t="shared" si="3"/>
        <v>0</v>
      </c>
    </row>
    <row r="82" spans="1:16" ht="12.75">
      <c r="A82" s="27" t="s">
        <v>120</v>
      </c>
      <c r="B82"/>
      <c r="C82" s="1">
        <f t="shared" si="12"/>
        <v>0</v>
      </c>
      <c r="D82" s="5">
        <f t="shared" si="13"/>
        <v>0</v>
      </c>
      <c r="E82" s="5">
        <f t="shared" si="15"/>
        <v>0</v>
      </c>
      <c r="I82" s="69">
        <f t="shared" si="14"/>
        <v>0</v>
      </c>
      <c r="P82" s="17">
        <f t="shared" si="3"/>
        <v>0</v>
      </c>
    </row>
    <row r="83" spans="1:16" ht="12.75">
      <c r="A83" s="27" t="s">
        <v>179</v>
      </c>
      <c r="B83"/>
      <c r="C83" s="1">
        <f t="shared" si="12"/>
        <v>0</v>
      </c>
      <c r="D83" s="5">
        <f t="shared" si="13"/>
        <v>0</v>
      </c>
      <c r="E83" s="5">
        <f t="shared" si="15"/>
        <v>0</v>
      </c>
      <c r="I83" s="69">
        <f t="shared" si="14"/>
        <v>0</v>
      </c>
      <c r="P83" s="17">
        <f t="shared" si="3"/>
        <v>0</v>
      </c>
    </row>
    <row r="84" spans="1:16" ht="12.75">
      <c r="A84" s="27" t="s">
        <v>217</v>
      </c>
      <c r="B84">
        <v>5</v>
      </c>
      <c r="C84" s="1">
        <f t="shared" si="12"/>
        <v>0.00027616680475006904</v>
      </c>
      <c r="D84" s="5">
        <f t="shared" si="13"/>
        <v>0</v>
      </c>
      <c r="E84" s="5">
        <f t="shared" si="15"/>
        <v>5</v>
      </c>
      <c r="I84" s="69">
        <f>E84</f>
        <v>5</v>
      </c>
      <c r="P84" s="17">
        <f>E84</f>
        <v>5</v>
      </c>
    </row>
    <row r="85" spans="1:16" ht="12.75">
      <c r="A85" s="27" t="s">
        <v>68</v>
      </c>
      <c r="B85">
        <v>24</v>
      </c>
      <c r="C85" s="1">
        <f t="shared" si="12"/>
        <v>0.0013256006628003315</v>
      </c>
      <c r="D85" s="5">
        <f t="shared" si="13"/>
        <v>0</v>
      </c>
      <c r="E85" s="5">
        <f t="shared" si="15"/>
        <v>24</v>
      </c>
      <c r="I85" s="69">
        <f t="shared" si="14"/>
        <v>24</v>
      </c>
      <c r="P85" s="17">
        <f t="shared" si="3"/>
        <v>24</v>
      </c>
    </row>
    <row r="86" spans="1:16" ht="12.75">
      <c r="A86" s="27" t="s">
        <v>134</v>
      </c>
      <c r="B86"/>
      <c r="C86" s="1">
        <f t="shared" si="12"/>
        <v>0</v>
      </c>
      <c r="D86" s="5">
        <f t="shared" si="13"/>
        <v>0</v>
      </c>
      <c r="E86" s="5">
        <f t="shared" si="2"/>
        <v>0</v>
      </c>
      <c r="I86" s="69">
        <f t="shared" si="14"/>
        <v>0</v>
      </c>
      <c r="P86" s="17">
        <f t="shared" si="3"/>
        <v>0</v>
      </c>
    </row>
    <row r="87" spans="1:16" ht="12.75">
      <c r="A87" s="27" t="s">
        <v>110</v>
      </c>
      <c r="B87">
        <v>1</v>
      </c>
      <c r="C87" s="1">
        <f t="shared" si="12"/>
        <v>5.5233360950013806E-05</v>
      </c>
      <c r="D87" s="5">
        <f t="shared" si="13"/>
        <v>0</v>
      </c>
      <c r="E87" s="5">
        <f>B87+D87</f>
        <v>1</v>
      </c>
      <c r="I87" s="69">
        <f>E87</f>
        <v>1</v>
      </c>
      <c r="P87" s="17">
        <f>E87</f>
        <v>1</v>
      </c>
    </row>
    <row r="88" spans="1:16" ht="12.75">
      <c r="A88" s="27" t="s">
        <v>123</v>
      </c>
      <c r="B88"/>
      <c r="C88" s="1">
        <f t="shared" si="12"/>
        <v>0</v>
      </c>
      <c r="D88" s="5">
        <f t="shared" si="13"/>
        <v>0</v>
      </c>
      <c r="E88" s="5">
        <f t="shared" si="2"/>
        <v>0</v>
      </c>
      <c r="I88" s="69">
        <f t="shared" si="14"/>
        <v>0</v>
      </c>
      <c r="P88" s="17">
        <f t="shared" si="3"/>
        <v>0</v>
      </c>
    </row>
    <row r="89" spans="1:16" ht="12.75">
      <c r="A89" s="31" t="s">
        <v>172</v>
      </c>
      <c r="B89"/>
      <c r="C89" s="1">
        <f t="shared" si="12"/>
        <v>0</v>
      </c>
      <c r="D89" s="5">
        <f t="shared" si="13"/>
        <v>0</v>
      </c>
      <c r="E89" s="5">
        <f>B89+D89</f>
        <v>0</v>
      </c>
      <c r="J89" s="73">
        <f>E89</f>
        <v>0</v>
      </c>
      <c r="K89" s="6"/>
      <c r="P89" s="5">
        <f t="shared" si="3"/>
        <v>0</v>
      </c>
    </row>
    <row r="90" spans="1:16" ht="12.75">
      <c r="A90" s="32" t="s">
        <v>174</v>
      </c>
      <c r="B90"/>
      <c r="C90" s="1">
        <f t="shared" si="12"/>
        <v>0</v>
      </c>
      <c r="D90" s="5">
        <f t="shared" si="13"/>
        <v>0</v>
      </c>
      <c r="E90" s="5">
        <f>B90+D90</f>
        <v>0</v>
      </c>
      <c r="L90" s="74">
        <f aca="true" t="shared" si="16" ref="L90:L99">E90</f>
        <v>0</v>
      </c>
      <c r="P90" s="17">
        <f>E90</f>
        <v>0</v>
      </c>
    </row>
    <row r="91" spans="1:16" ht="12.75">
      <c r="A91" s="32" t="s">
        <v>69</v>
      </c>
      <c r="B91"/>
      <c r="C91" s="1">
        <f t="shared" si="12"/>
        <v>0</v>
      </c>
      <c r="D91" s="5">
        <f t="shared" si="13"/>
        <v>0</v>
      </c>
      <c r="E91" s="5">
        <f>B91+D91</f>
        <v>0</v>
      </c>
      <c r="L91" s="74">
        <f>E91</f>
        <v>0</v>
      </c>
      <c r="P91" s="17">
        <f>E91</f>
        <v>0</v>
      </c>
    </row>
    <row r="92" spans="1:16" ht="12.75">
      <c r="A92" s="32" t="s">
        <v>70</v>
      </c>
      <c r="B92"/>
      <c r="C92" s="1">
        <f t="shared" si="12"/>
        <v>0</v>
      </c>
      <c r="D92" s="5">
        <f t="shared" si="13"/>
        <v>0</v>
      </c>
      <c r="E92" s="5">
        <f t="shared" si="2"/>
        <v>0</v>
      </c>
      <c r="L92" s="74">
        <f t="shared" si="16"/>
        <v>0</v>
      </c>
      <c r="P92" s="17">
        <f t="shared" si="3"/>
        <v>0</v>
      </c>
    </row>
    <row r="93" spans="1:16" ht="12.75">
      <c r="A93" s="32" t="s">
        <v>73</v>
      </c>
      <c r="B93">
        <v>8</v>
      </c>
      <c r="C93" s="1">
        <f aca="true" t="shared" si="17" ref="C93:C103">B93/$B$105</f>
        <v>0.00044186688760011045</v>
      </c>
      <c r="D93" s="5">
        <f aca="true" t="shared" si="18" ref="D93:D103">C93*$B$108</f>
        <v>0</v>
      </c>
      <c r="E93" s="5">
        <f>B93+D93</f>
        <v>8</v>
      </c>
      <c r="L93" s="74">
        <f t="shared" si="16"/>
        <v>8</v>
      </c>
      <c r="P93" s="17">
        <f>E93</f>
        <v>8</v>
      </c>
    </row>
    <row r="94" spans="1:16" ht="12.75">
      <c r="A94" s="32" t="s">
        <v>74</v>
      </c>
      <c r="B94">
        <v>30</v>
      </c>
      <c r="C94" s="1">
        <f t="shared" si="17"/>
        <v>0.0016570008285004142</v>
      </c>
      <c r="D94" s="5">
        <f t="shared" si="18"/>
        <v>0</v>
      </c>
      <c r="E94" s="5">
        <f t="shared" si="2"/>
        <v>30</v>
      </c>
      <c r="L94" s="74">
        <f t="shared" si="16"/>
        <v>30</v>
      </c>
      <c r="P94" s="17">
        <f t="shared" si="3"/>
        <v>30</v>
      </c>
    </row>
    <row r="95" spans="1:16" ht="12.75">
      <c r="A95" s="32" t="s">
        <v>121</v>
      </c>
      <c r="B95"/>
      <c r="C95" s="1">
        <f t="shared" si="17"/>
        <v>0</v>
      </c>
      <c r="D95" s="5">
        <f t="shared" si="18"/>
        <v>0</v>
      </c>
      <c r="E95" s="5">
        <f aca="true" t="shared" si="19" ref="E95:E103">B95+D95</f>
        <v>0</v>
      </c>
      <c r="L95" s="74">
        <f t="shared" si="16"/>
        <v>0</v>
      </c>
      <c r="P95" s="17">
        <f t="shared" si="3"/>
        <v>0</v>
      </c>
    </row>
    <row r="96" spans="1:16" ht="12.75">
      <c r="A96" s="32" t="s">
        <v>201</v>
      </c>
      <c r="B96"/>
      <c r="C96" s="1">
        <f>B96/$B$105</f>
        <v>0</v>
      </c>
      <c r="D96" s="5">
        <f>C96*$B$108</f>
        <v>0</v>
      </c>
      <c r="E96" s="5">
        <f>B96+D96</f>
        <v>0</v>
      </c>
      <c r="L96" s="74">
        <f>E96</f>
        <v>0</v>
      </c>
      <c r="P96" s="17">
        <f>E96</f>
        <v>0</v>
      </c>
    </row>
    <row r="97" spans="1:16" ht="12.75">
      <c r="A97" s="43" t="s">
        <v>111</v>
      </c>
      <c r="B97"/>
      <c r="C97" s="1">
        <f>B97/$B$105</f>
        <v>0</v>
      </c>
      <c r="D97" s="5">
        <f>C97*$B$108</f>
        <v>0</v>
      </c>
      <c r="E97" s="5">
        <f>B97+D97</f>
        <v>0</v>
      </c>
      <c r="M97" s="76">
        <f>E97</f>
        <v>0</v>
      </c>
      <c r="P97" s="17">
        <f>E97</f>
        <v>0</v>
      </c>
    </row>
    <row r="98" spans="1:16" ht="12.75">
      <c r="A98" s="31" t="s">
        <v>113</v>
      </c>
      <c r="B98"/>
      <c r="C98" s="1">
        <f>B98/$B$105</f>
        <v>0</v>
      </c>
      <c r="D98" s="5">
        <f>C98*$B$108</f>
        <v>0</v>
      </c>
      <c r="E98" s="5">
        <f>B98+D98</f>
        <v>0</v>
      </c>
      <c r="J98" s="73">
        <f>E98</f>
        <v>0</v>
      </c>
      <c r="K98" s="6"/>
      <c r="P98" s="5">
        <f>E98</f>
        <v>0</v>
      </c>
    </row>
    <row r="99" spans="1:16" ht="12.75">
      <c r="A99" s="32" t="s">
        <v>160</v>
      </c>
      <c r="B99"/>
      <c r="C99" s="1">
        <f t="shared" si="17"/>
        <v>0</v>
      </c>
      <c r="D99" s="5">
        <f t="shared" si="18"/>
        <v>0</v>
      </c>
      <c r="E99" s="5">
        <f t="shared" si="19"/>
        <v>0</v>
      </c>
      <c r="L99" s="74">
        <f t="shared" si="16"/>
        <v>0</v>
      </c>
      <c r="P99" s="17">
        <f t="shared" si="3"/>
        <v>0</v>
      </c>
    </row>
    <row r="100" spans="1:16" ht="12.75">
      <c r="A100" s="33" t="s">
        <v>189</v>
      </c>
      <c r="B100"/>
      <c r="C100" s="1">
        <f t="shared" si="17"/>
        <v>0</v>
      </c>
      <c r="D100" s="5">
        <f t="shared" si="18"/>
        <v>0</v>
      </c>
      <c r="E100" s="5">
        <f t="shared" si="19"/>
        <v>0</v>
      </c>
      <c r="K100" s="75">
        <f>E100</f>
        <v>0</v>
      </c>
      <c r="P100" s="17">
        <f>E100</f>
        <v>0</v>
      </c>
    </row>
    <row r="101" spans="1:16" ht="12.75">
      <c r="A101" s="33" t="s">
        <v>77</v>
      </c>
      <c r="B101"/>
      <c r="C101" s="1">
        <f t="shared" si="17"/>
        <v>0</v>
      </c>
      <c r="D101" s="5">
        <f t="shared" si="18"/>
        <v>0</v>
      </c>
      <c r="E101" s="5">
        <f t="shared" si="19"/>
        <v>0</v>
      </c>
      <c r="K101" s="75">
        <f>E101</f>
        <v>0</v>
      </c>
      <c r="P101" s="17">
        <f>E101</f>
        <v>0</v>
      </c>
    </row>
    <row r="102" spans="1:16" ht="12.75">
      <c r="A102" s="29" t="s">
        <v>157</v>
      </c>
      <c r="B102"/>
      <c r="C102" s="1">
        <f t="shared" si="17"/>
        <v>0</v>
      </c>
      <c r="D102" s="5">
        <f t="shared" si="18"/>
        <v>0</v>
      </c>
      <c r="E102" s="5">
        <f t="shared" si="19"/>
        <v>0</v>
      </c>
      <c r="K102" s="77"/>
      <c r="N102" s="70">
        <f>E102</f>
        <v>0</v>
      </c>
      <c r="P102" s="17">
        <f>E102</f>
        <v>0</v>
      </c>
    </row>
    <row r="103" spans="1:16" ht="12.75">
      <c r="A103" s="29" t="s">
        <v>78</v>
      </c>
      <c r="B103"/>
      <c r="C103" s="1">
        <f t="shared" si="17"/>
        <v>0</v>
      </c>
      <c r="D103" s="5">
        <f t="shared" si="18"/>
        <v>0</v>
      </c>
      <c r="E103" s="5">
        <f t="shared" si="19"/>
        <v>0</v>
      </c>
      <c r="K103" s="77"/>
      <c r="N103" s="70">
        <f>E103</f>
        <v>0</v>
      </c>
      <c r="P103" s="17">
        <f t="shared" si="3"/>
        <v>0</v>
      </c>
    </row>
    <row r="104" spans="1:2" ht="12.75">
      <c r="A104"/>
      <c r="B104" s="16"/>
    </row>
    <row r="105" spans="1:16" ht="12.75">
      <c r="A105" s="1" t="s">
        <v>21</v>
      </c>
      <c r="B105" s="16">
        <f>SUM(B11:B103)</f>
        <v>18105</v>
      </c>
      <c r="C105" s="1">
        <f>B105/$B$106</f>
        <v>1</v>
      </c>
      <c r="E105" s="5">
        <f>SUM(E12:E103)</f>
        <v>18105</v>
      </c>
      <c r="F105" s="34">
        <f aca="true" t="shared" si="20" ref="F105:P105">SUM(F12:F103)</f>
        <v>5441</v>
      </c>
      <c r="G105" s="35">
        <f t="shared" si="20"/>
        <v>2539</v>
      </c>
      <c r="H105" s="36">
        <f t="shared" si="20"/>
        <v>258</v>
      </c>
      <c r="I105" s="37">
        <f t="shared" si="20"/>
        <v>91</v>
      </c>
      <c r="J105" s="38">
        <f t="shared" si="20"/>
        <v>0</v>
      </c>
      <c r="K105" s="39">
        <f t="shared" si="20"/>
        <v>0</v>
      </c>
      <c r="L105" s="40">
        <f t="shared" si="20"/>
        <v>38</v>
      </c>
      <c r="M105" s="41">
        <f t="shared" si="20"/>
        <v>0</v>
      </c>
      <c r="N105" s="42">
        <f t="shared" si="20"/>
        <v>0</v>
      </c>
      <c r="O105" s="79">
        <f>SUM(O12:O103)</f>
        <v>9738</v>
      </c>
      <c r="P105" s="5">
        <f t="shared" si="20"/>
        <v>8367</v>
      </c>
    </row>
    <row r="106" spans="1:5" ht="12.75">
      <c r="A106" s="1" t="s">
        <v>22</v>
      </c>
      <c r="B106" s="5">
        <v>18105</v>
      </c>
      <c r="D106" s="5" t="s">
        <v>20</v>
      </c>
      <c r="E106" s="5">
        <f>SUM(F105:O105)</f>
        <v>18105</v>
      </c>
    </row>
    <row r="107" spans="2:5" ht="12.75">
      <c r="B107" s="5" t="s">
        <v>20</v>
      </c>
      <c r="C107" s="5"/>
      <c r="E107" s="5">
        <f>SUM(O105:P105)</f>
        <v>18105</v>
      </c>
    </row>
    <row r="108" spans="1:2" ht="38.25">
      <c r="A108" s="18" t="s">
        <v>23</v>
      </c>
      <c r="B108" s="19">
        <f>B106-B105</f>
        <v>0</v>
      </c>
    </row>
    <row r="109" ht="13.5" thickBot="1"/>
    <row r="110" spans="1:12" ht="12.75">
      <c r="A110" s="44"/>
      <c r="B110" s="45"/>
      <c r="C110" s="46"/>
      <c r="D110" s="45"/>
      <c r="E110" s="45"/>
      <c r="F110" s="46"/>
      <c r="G110" s="46"/>
      <c r="H110" s="46"/>
      <c r="I110" s="46"/>
      <c r="J110" s="46"/>
      <c r="K110" s="46"/>
      <c r="L110" s="47"/>
    </row>
    <row r="111" spans="1:12" ht="12.75">
      <c r="A111" s="48">
        <v>1</v>
      </c>
      <c r="B111" s="49" t="s">
        <v>135</v>
      </c>
      <c r="C111" s="50"/>
      <c r="D111" s="49"/>
      <c r="E111" s="49"/>
      <c r="F111" s="50"/>
      <c r="G111" s="50"/>
      <c r="H111" s="50"/>
      <c r="I111" s="51">
        <f>P105</f>
        <v>8367</v>
      </c>
      <c r="J111" s="50"/>
      <c r="K111" s="50"/>
      <c r="L111" s="52"/>
    </row>
    <row r="112" spans="1:12" ht="13.5" thickBot="1">
      <c r="A112" s="48"/>
      <c r="B112" s="49"/>
      <c r="C112" s="50"/>
      <c r="D112" s="49"/>
      <c r="E112" s="49"/>
      <c r="F112" s="50"/>
      <c r="G112" s="50"/>
      <c r="H112" s="50"/>
      <c r="I112" s="53"/>
      <c r="J112" s="50"/>
      <c r="K112" s="50"/>
      <c r="L112" s="52"/>
    </row>
    <row r="113" spans="1:12" ht="13.5" thickBot="1">
      <c r="A113" s="48"/>
      <c r="B113" s="49"/>
      <c r="C113" s="50"/>
      <c r="D113" s="49"/>
      <c r="E113" s="49"/>
      <c r="F113" s="50"/>
      <c r="G113" s="50"/>
      <c r="H113" s="50"/>
      <c r="I113" s="54" t="s">
        <v>12</v>
      </c>
      <c r="J113" s="55" t="s">
        <v>136</v>
      </c>
      <c r="K113" s="55" t="s">
        <v>137</v>
      </c>
      <c r="L113" s="52"/>
    </row>
    <row r="114" spans="1:12" ht="12.75">
      <c r="A114" s="48">
        <v>2</v>
      </c>
      <c r="B114" s="49" t="s">
        <v>138</v>
      </c>
      <c r="C114" s="50"/>
      <c r="D114" s="49"/>
      <c r="E114" s="49"/>
      <c r="F114" s="50"/>
      <c r="G114" s="50"/>
      <c r="H114" s="50"/>
      <c r="I114" s="56">
        <f>J114+K114</f>
        <v>7980</v>
      </c>
      <c r="J114" s="56">
        <f>G105</f>
        <v>2539</v>
      </c>
      <c r="K114" s="56">
        <f>F105</f>
        <v>5441</v>
      </c>
      <c r="L114" s="52"/>
    </row>
    <row r="115" spans="1:12" ht="12.75">
      <c r="A115" s="48">
        <v>3</v>
      </c>
      <c r="B115" s="49" t="s">
        <v>139</v>
      </c>
      <c r="C115" s="50"/>
      <c r="D115" s="49"/>
      <c r="E115" s="49"/>
      <c r="F115" s="50"/>
      <c r="G115" s="50"/>
      <c r="H115" s="50"/>
      <c r="I115" s="56">
        <f>J115+K115</f>
        <v>349</v>
      </c>
      <c r="J115" s="56">
        <f>H105</f>
        <v>258</v>
      </c>
      <c r="K115" s="56">
        <f>I105</f>
        <v>91</v>
      </c>
      <c r="L115" s="52"/>
    </row>
    <row r="116" spans="1:12" ht="12.75">
      <c r="A116" s="48">
        <v>4</v>
      </c>
      <c r="B116" s="49" t="s">
        <v>154</v>
      </c>
      <c r="C116" s="50"/>
      <c r="D116" s="49"/>
      <c r="E116" s="49"/>
      <c r="F116" s="50"/>
      <c r="G116" s="50"/>
      <c r="H116" s="50"/>
      <c r="I116" s="56">
        <f>J116+K116</f>
        <v>0</v>
      </c>
      <c r="J116" s="56">
        <f>J105</f>
        <v>0</v>
      </c>
      <c r="K116" s="56">
        <f>K105</f>
        <v>0</v>
      </c>
      <c r="L116" s="52"/>
    </row>
    <row r="117" spans="1:12" ht="12.75">
      <c r="A117" s="48">
        <v>5</v>
      </c>
      <c r="B117" s="49" t="s">
        <v>141</v>
      </c>
      <c r="C117" s="50"/>
      <c r="D117" s="49"/>
      <c r="E117" s="49"/>
      <c r="F117" s="50"/>
      <c r="G117" s="50"/>
      <c r="H117" s="50"/>
      <c r="I117" s="57">
        <f>L105</f>
        <v>38</v>
      </c>
      <c r="J117" s="50"/>
      <c r="K117" s="50"/>
      <c r="L117" s="52"/>
    </row>
    <row r="118" spans="1:12" ht="12.75">
      <c r="A118" s="48">
        <v>6</v>
      </c>
      <c r="B118" s="49" t="s">
        <v>142</v>
      </c>
      <c r="C118" s="50"/>
      <c r="D118" s="49"/>
      <c r="E118" s="49"/>
      <c r="F118" s="50"/>
      <c r="G118" s="50"/>
      <c r="H118" s="50"/>
      <c r="I118" s="51">
        <f>M105</f>
        <v>0</v>
      </c>
      <c r="J118" s="50"/>
      <c r="K118" s="50"/>
      <c r="L118" s="52"/>
    </row>
    <row r="119" spans="1:12" ht="12.75">
      <c r="A119" s="48">
        <v>9</v>
      </c>
      <c r="B119" s="49" t="s">
        <v>143</v>
      </c>
      <c r="C119" s="50"/>
      <c r="D119" s="49"/>
      <c r="E119" s="49"/>
      <c r="F119" s="50"/>
      <c r="G119" s="50"/>
      <c r="H119" s="50"/>
      <c r="I119" s="50"/>
      <c r="J119" s="50"/>
      <c r="K119" s="50"/>
      <c r="L119" s="52"/>
    </row>
    <row r="120" spans="1:12" ht="12.75">
      <c r="A120" s="48"/>
      <c r="B120" s="58" t="s">
        <v>144</v>
      </c>
      <c r="C120" s="59"/>
      <c r="D120" s="58" t="s">
        <v>145</v>
      </c>
      <c r="E120" s="49"/>
      <c r="F120" s="50"/>
      <c r="G120" s="50"/>
      <c r="H120" s="50"/>
      <c r="I120" s="50"/>
      <c r="J120" s="50"/>
      <c r="K120" s="50"/>
      <c r="L120" s="52"/>
    </row>
    <row r="121" spans="1:12" ht="12.75">
      <c r="A121" s="48"/>
      <c r="B121" s="49" t="s">
        <v>148</v>
      </c>
      <c r="C121" s="50"/>
      <c r="D121" s="60"/>
      <c r="E121" s="49"/>
      <c r="F121" s="50"/>
      <c r="G121" s="50"/>
      <c r="H121" s="50"/>
      <c r="I121" s="50"/>
      <c r="J121" s="50"/>
      <c r="K121" s="50"/>
      <c r="L121" s="52"/>
    </row>
    <row r="122" spans="1:12" ht="12.75">
      <c r="A122" s="48"/>
      <c r="B122" s="49" t="s">
        <v>149</v>
      </c>
      <c r="C122" s="50"/>
      <c r="D122" s="61"/>
      <c r="E122" s="49"/>
      <c r="F122" s="50"/>
      <c r="G122" s="50"/>
      <c r="H122" s="50"/>
      <c r="I122" s="50"/>
      <c r="J122" s="50"/>
      <c r="K122" s="50"/>
      <c r="L122" s="52"/>
    </row>
    <row r="123" spans="1:12" ht="12.75">
      <c r="A123" s="48"/>
      <c r="B123" s="49" t="s">
        <v>150</v>
      </c>
      <c r="C123" s="50"/>
      <c r="D123" s="61">
        <f>SUM(I34:I41)</f>
        <v>9</v>
      </c>
      <c r="E123" s="49"/>
      <c r="F123" s="50"/>
      <c r="G123" s="50"/>
      <c r="H123" s="50"/>
      <c r="I123" s="50"/>
      <c r="J123" s="50"/>
      <c r="K123" s="50"/>
      <c r="L123" s="52"/>
    </row>
    <row r="124" spans="1:12" ht="12.75">
      <c r="A124" s="48"/>
      <c r="B124" s="49" t="s">
        <v>147</v>
      </c>
      <c r="C124" s="50"/>
      <c r="D124" s="60">
        <f>SUM(I26:I29)</f>
        <v>38</v>
      </c>
      <c r="E124" s="49"/>
      <c r="F124" s="50"/>
      <c r="G124" s="50"/>
      <c r="H124" s="50"/>
      <c r="I124" s="50"/>
      <c r="J124" s="50"/>
      <c r="K124" s="50"/>
      <c r="L124" s="52"/>
    </row>
    <row r="125" spans="1:12" ht="12.75">
      <c r="A125" s="48"/>
      <c r="B125" s="49" t="s">
        <v>151</v>
      </c>
      <c r="C125" s="50"/>
      <c r="D125" s="61">
        <f>SUM(I76:I88)</f>
        <v>35</v>
      </c>
      <c r="E125" s="49"/>
      <c r="F125" s="50"/>
      <c r="G125" s="50"/>
      <c r="H125" s="50"/>
      <c r="I125" s="50"/>
      <c r="J125" s="50"/>
      <c r="K125" s="50"/>
      <c r="L125" s="52"/>
    </row>
    <row r="126" spans="1:12" ht="12.75">
      <c r="A126" s="48"/>
      <c r="B126" s="49" t="s">
        <v>146</v>
      </c>
      <c r="C126" s="50"/>
      <c r="D126" s="61"/>
      <c r="E126" s="49"/>
      <c r="F126" s="50"/>
      <c r="G126" s="50"/>
      <c r="H126" s="50"/>
      <c r="I126" s="50"/>
      <c r="J126" s="50"/>
      <c r="K126" s="50"/>
      <c r="L126" s="52"/>
    </row>
    <row r="127" spans="1:12" ht="13.5" thickBot="1">
      <c r="A127" s="62"/>
      <c r="B127" s="63"/>
      <c r="C127" s="64"/>
      <c r="D127" s="63"/>
      <c r="E127" s="63"/>
      <c r="F127" s="64"/>
      <c r="G127" s="64"/>
      <c r="H127" s="64"/>
      <c r="I127" s="64"/>
      <c r="J127" s="64"/>
      <c r="K127" s="64"/>
      <c r="L127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0"/>
  <sheetViews>
    <sheetView zoomScale="80" zoomScaleNormal="80" zoomScalePageLayoutView="0" workbookViewId="0" topLeftCell="A1">
      <pane ySplit="11" topLeftCell="A147" activePane="bottomLeft" state="frozen"/>
      <selection pane="topLeft" activeCell="A1" sqref="A1"/>
      <selection pane="bottomLeft" activeCell="F175" sqref="F175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164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233</v>
      </c>
      <c r="B12"/>
      <c r="C12" s="1">
        <f aca="true" t="shared" si="0" ref="C12:C43">B12/$B$148</f>
        <v>0</v>
      </c>
      <c r="D12" s="5">
        <f aca="true" t="shared" si="1" ref="D12:D43">C12*$B$151</f>
        <v>0</v>
      </c>
      <c r="E12" s="5">
        <f>B12+D12</f>
        <v>0</v>
      </c>
      <c r="H12" s="68">
        <f>E12</f>
        <v>0</v>
      </c>
      <c r="P12" s="17">
        <f>E12</f>
        <v>0</v>
      </c>
    </row>
    <row r="13" spans="1:16" ht="12.75">
      <c r="A13" s="27" t="s">
        <v>79</v>
      </c>
      <c r="B13"/>
      <c r="C13" s="1">
        <f t="shared" si="0"/>
        <v>0</v>
      </c>
      <c r="D13" s="5">
        <f t="shared" si="1"/>
        <v>0</v>
      </c>
      <c r="E13" s="5">
        <f aca="true" t="shared" si="2" ref="E13:E137">B13+D13</f>
        <v>0</v>
      </c>
      <c r="I13" s="25">
        <f>E13</f>
        <v>0</v>
      </c>
      <c r="P13" s="17">
        <f aca="true" t="shared" si="3" ref="P13:P84">E13</f>
        <v>0</v>
      </c>
    </row>
    <row r="14" spans="1:16" ht="12.75">
      <c r="A14" s="26" t="s">
        <v>24</v>
      </c>
      <c r="B14">
        <v>16</v>
      </c>
      <c r="C14" s="1">
        <f t="shared" si="0"/>
        <v>0.00016012169248628958</v>
      </c>
      <c r="D14" s="5">
        <f t="shared" si="1"/>
        <v>0</v>
      </c>
      <c r="E14" s="5">
        <f t="shared" si="2"/>
        <v>16</v>
      </c>
      <c r="H14" s="68">
        <f>E14</f>
        <v>16</v>
      </c>
      <c r="P14" s="17">
        <f t="shared" si="3"/>
        <v>16</v>
      </c>
    </row>
    <row r="15" spans="1:16" ht="12.75">
      <c r="A15" s="27" t="s">
        <v>161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I15" s="25">
        <f>E15</f>
        <v>0</v>
      </c>
      <c r="P15" s="17">
        <f t="shared" si="3"/>
        <v>0</v>
      </c>
    </row>
    <row r="16" spans="1:16" ht="12.75">
      <c r="A16" s="26" t="s">
        <v>80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8">
        <f>E16</f>
        <v>0</v>
      </c>
      <c r="P16" s="17">
        <f t="shared" si="3"/>
        <v>0</v>
      </c>
    </row>
    <row r="17" spans="1:16" ht="12.75">
      <c r="A17" s="26" t="s">
        <v>81</v>
      </c>
      <c r="B17">
        <v>33</v>
      </c>
      <c r="C17" s="1">
        <f t="shared" si="0"/>
        <v>0.00033025099075297226</v>
      </c>
      <c r="D17" s="5">
        <f t="shared" si="1"/>
        <v>0</v>
      </c>
      <c r="E17" s="5">
        <f t="shared" si="2"/>
        <v>33</v>
      </c>
      <c r="H17" s="68">
        <f>E17</f>
        <v>33</v>
      </c>
      <c r="P17" s="17">
        <f t="shared" si="3"/>
        <v>33</v>
      </c>
    </row>
    <row r="18" spans="1:16" ht="12.75">
      <c r="A18" s="26" t="s">
        <v>232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8">
        <f>E18</f>
        <v>0</v>
      </c>
      <c r="P18" s="17">
        <f>E18</f>
        <v>0</v>
      </c>
    </row>
    <row r="19" spans="1:16" ht="12.75">
      <c r="A19" s="32" t="s">
        <v>218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L19" s="74">
        <f>E19</f>
        <v>0</v>
      </c>
      <c r="P19" s="17">
        <f>E19</f>
        <v>0</v>
      </c>
    </row>
    <row r="20" spans="1:16" ht="12.75">
      <c r="A20" s="27" t="s">
        <v>191</v>
      </c>
      <c r="B20">
        <v>1</v>
      </c>
      <c r="C20" s="1">
        <f t="shared" si="0"/>
        <v>1.0007605780393099E-05</v>
      </c>
      <c r="D20" s="5">
        <f t="shared" si="1"/>
        <v>0</v>
      </c>
      <c r="E20" s="5">
        <f t="shared" si="2"/>
        <v>1</v>
      </c>
      <c r="I20" s="69">
        <f>E20</f>
        <v>1</v>
      </c>
      <c r="P20" s="17">
        <f t="shared" si="3"/>
        <v>1</v>
      </c>
    </row>
    <row r="21" spans="1:16" ht="12.75">
      <c r="A21" s="27" t="s">
        <v>82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9">
        <f aca="true" t="shared" si="4" ref="I21:I31">E21</f>
        <v>0</v>
      </c>
      <c r="P21" s="17">
        <f t="shared" si="3"/>
        <v>0</v>
      </c>
    </row>
    <row r="22" spans="1:16" ht="12.75">
      <c r="A22" s="27" t="s">
        <v>181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9">
        <f t="shared" si="4"/>
        <v>0</v>
      </c>
      <c r="P22" s="17">
        <f t="shared" si="3"/>
        <v>0</v>
      </c>
    </row>
    <row r="23" spans="1:16" ht="12.75">
      <c r="A23" s="27" t="s">
        <v>153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9">
        <f>E23</f>
        <v>0</v>
      </c>
      <c r="P23" s="17">
        <f>E23</f>
        <v>0</v>
      </c>
    </row>
    <row r="24" spans="1:16" ht="12.75">
      <c r="A24" s="27" t="s">
        <v>25</v>
      </c>
      <c r="B24">
        <v>6</v>
      </c>
      <c r="C24" s="1">
        <f t="shared" si="0"/>
        <v>6.0045634682358595E-05</v>
      </c>
      <c r="D24" s="5">
        <f t="shared" si="1"/>
        <v>0</v>
      </c>
      <c r="E24" s="5">
        <f>B24+D24</f>
        <v>6</v>
      </c>
      <c r="I24" s="69">
        <f>E24</f>
        <v>6</v>
      </c>
      <c r="P24" s="17">
        <f>E24</f>
        <v>6</v>
      </c>
    </row>
    <row r="25" spans="1:16" ht="12.75">
      <c r="A25" s="27" t="s">
        <v>175</v>
      </c>
      <c r="B25">
        <v>18</v>
      </c>
      <c r="C25" s="1">
        <f t="shared" si="0"/>
        <v>0.00018013690404707576</v>
      </c>
      <c r="D25" s="5">
        <f t="shared" si="1"/>
        <v>0</v>
      </c>
      <c r="E25" s="5">
        <f t="shared" si="2"/>
        <v>18</v>
      </c>
      <c r="I25" s="69">
        <f t="shared" si="4"/>
        <v>18</v>
      </c>
      <c r="P25" s="17">
        <f t="shared" si="3"/>
        <v>18</v>
      </c>
    </row>
    <row r="26" spans="1:16" ht="12.75">
      <c r="A26" s="27" t="s">
        <v>182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9">
        <f t="shared" si="4"/>
        <v>0</v>
      </c>
      <c r="P26" s="17">
        <f t="shared" si="3"/>
        <v>0</v>
      </c>
    </row>
    <row r="27" spans="1:16" ht="12.75">
      <c r="A27" s="27" t="s">
        <v>230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9">
        <f t="shared" si="4"/>
        <v>0</v>
      </c>
      <c r="P27" s="17">
        <f t="shared" si="3"/>
        <v>0</v>
      </c>
    </row>
    <row r="28" spans="1:16" ht="12.75">
      <c r="A28" s="27" t="s">
        <v>183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9">
        <f t="shared" si="4"/>
        <v>0</v>
      </c>
      <c r="P28" s="17">
        <f t="shared" si="3"/>
        <v>0</v>
      </c>
    </row>
    <row r="29" spans="1:16" ht="12.75">
      <c r="A29" s="27" t="s">
        <v>117</v>
      </c>
      <c r="B29">
        <v>5</v>
      </c>
      <c r="C29" s="1">
        <f t="shared" si="0"/>
        <v>5.0038028901965495E-05</v>
      </c>
      <c r="D29" s="5">
        <f t="shared" si="1"/>
        <v>0</v>
      </c>
      <c r="E29" s="5">
        <f t="shared" si="2"/>
        <v>5</v>
      </c>
      <c r="I29" s="69">
        <f t="shared" si="4"/>
        <v>5</v>
      </c>
      <c r="P29" s="17">
        <f t="shared" si="3"/>
        <v>5</v>
      </c>
    </row>
    <row r="30" spans="1:16" ht="12.75">
      <c r="A30" s="27" t="s">
        <v>207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69">
        <f>E30</f>
        <v>0</v>
      </c>
      <c r="P30" s="17">
        <f>E30</f>
        <v>0</v>
      </c>
    </row>
    <row r="31" spans="1:16" ht="12.75">
      <c r="A31" s="27" t="s">
        <v>83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9">
        <f t="shared" si="4"/>
        <v>0</v>
      </c>
      <c r="P31" s="17">
        <f t="shared" si="3"/>
        <v>0</v>
      </c>
    </row>
    <row r="32" spans="1:16" ht="12.75">
      <c r="A32" s="26" t="s">
        <v>26</v>
      </c>
      <c r="B32">
        <v>339</v>
      </c>
      <c r="C32" s="1">
        <f t="shared" si="0"/>
        <v>0.0033925783595532607</v>
      </c>
      <c r="D32" s="5">
        <f t="shared" si="1"/>
        <v>0</v>
      </c>
      <c r="E32" s="5">
        <f t="shared" si="2"/>
        <v>339</v>
      </c>
      <c r="H32" s="68">
        <f>E32</f>
        <v>339</v>
      </c>
      <c r="P32" s="17">
        <f t="shared" si="3"/>
        <v>339</v>
      </c>
    </row>
    <row r="33" spans="1:16" ht="12.75">
      <c r="A33" s="26" t="s">
        <v>84</v>
      </c>
      <c r="B33">
        <v>10</v>
      </c>
      <c r="C33" s="1">
        <f t="shared" si="0"/>
        <v>0.00010007605780393099</v>
      </c>
      <c r="D33" s="5">
        <f t="shared" si="1"/>
        <v>0</v>
      </c>
      <c r="E33" s="5">
        <f t="shared" si="2"/>
        <v>10</v>
      </c>
      <c r="H33" s="68">
        <f>E33</f>
        <v>10</v>
      </c>
      <c r="P33" s="17">
        <f t="shared" si="3"/>
        <v>10</v>
      </c>
    </row>
    <row r="34" spans="1:16" ht="12.75">
      <c r="A34" s="26" t="s">
        <v>85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H34" s="68">
        <f>E34</f>
        <v>0</v>
      </c>
      <c r="P34" s="17">
        <f t="shared" si="3"/>
        <v>0</v>
      </c>
    </row>
    <row r="35" spans="1:16" ht="12.75">
      <c r="A35" s="26" t="s">
        <v>27</v>
      </c>
      <c r="B35">
        <v>2</v>
      </c>
      <c r="C35" s="1">
        <f t="shared" si="0"/>
        <v>2.0015211560786197E-05</v>
      </c>
      <c r="D35" s="5">
        <f t="shared" si="1"/>
        <v>0</v>
      </c>
      <c r="E35" s="5">
        <f t="shared" si="2"/>
        <v>2</v>
      </c>
      <c r="H35" s="68">
        <f>E35</f>
        <v>2</v>
      </c>
      <c r="P35" s="17">
        <f t="shared" si="3"/>
        <v>2</v>
      </c>
    </row>
    <row r="36" spans="1:16" ht="12.75">
      <c r="A36" s="26" t="s">
        <v>28</v>
      </c>
      <c r="B36">
        <v>55</v>
      </c>
      <c r="C36" s="1">
        <f t="shared" si="0"/>
        <v>0.0005504183179216205</v>
      </c>
      <c r="D36" s="5">
        <f t="shared" si="1"/>
        <v>0</v>
      </c>
      <c r="E36" s="5">
        <f t="shared" si="2"/>
        <v>55</v>
      </c>
      <c r="H36" s="68">
        <f>E36</f>
        <v>55</v>
      </c>
      <c r="P36" s="17">
        <f t="shared" si="3"/>
        <v>55</v>
      </c>
    </row>
    <row r="37" spans="1:16" ht="12.75">
      <c r="A37" s="27" t="s">
        <v>86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I37" s="69">
        <f>E37</f>
        <v>0</v>
      </c>
      <c r="P37" s="17">
        <f t="shared" si="3"/>
        <v>0</v>
      </c>
    </row>
    <row r="38" spans="1:16" ht="12.75">
      <c r="A38" s="26" t="s">
        <v>118</v>
      </c>
      <c r="B38">
        <v>3</v>
      </c>
      <c r="C38" s="1">
        <f t="shared" si="0"/>
        <v>3.0022817341179297E-05</v>
      </c>
      <c r="D38" s="5">
        <f t="shared" si="1"/>
        <v>0</v>
      </c>
      <c r="E38" s="5">
        <f>B38+D38</f>
        <v>3</v>
      </c>
      <c r="H38" s="68">
        <f>E38</f>
        <v>3</v>
      </c>
      <c r="P38" s="17">
        <f t="shared" si="3"/>
        <v>3</v>
      </c>
    </row>
    <row r="39" spans="1:16" ht="12.75">
      <c r="A39" s="27" t="s">
        <v>87</v>
      </c>
      <c r="B39">
        <v>2</v>
      </c>
      <c r="C39" s="1">
        <f t="shared" si="0"/>
        <v>2.0015211560786197E-05</v>
      </c>
      <c r="D39" s="5">
        <f t="shared" si="1"/>
        <v>0</v>
      </c>
      <c r="E39" s="5">
        <f t="shared" si="2"/>
        <v>2</v>
      </c>
      <c r="I39" s="69">
        <f aca="true" t="shared" si="5" ref="I39:I45">E39</f>
        <v>2</v>
      </c>
      <c r="P39" s="17">
        <f t="shared" si="3"/>
        <v>2</v>
      </c>
    </row>
    <row r="40" spans="1:16" ht="12.75">
      <c r="A40" s="27" t="s">
        <v>88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I40" s="69">
        <f t="shared" si="5"/>
        <v>0</v>
      </c>
      <c r="P40" s="17">
        <f t="shared" si="3"/>
        <v>0</v>
      </c>
    </row>
    <row r="41" spans="1:16" ht="12.75">
      <c r="A41" s="27" t="s">
        <v>225</v>
      </c>
      <c r="B41">
        <v>23</v>
      </c>
      <c r="C41" s="1">
        <f t="shared" si="0"/>
        <v>0.00023017493294904127</v>
      </c>
      <c r="D41" s="5">
        <f t="shared" si="1"/>
        <v>0</v>
      </c>
      <c r="E41" s="5">
        <f>B41+D41</f>
        <v>23</v>
      </c>
      <c r="I41" s="69">
        <f t="shared" si="5"/>
        <v>23</v>
      </c>
      <c r="P41" s="17">
        <f t="shared" si="3"/>
        <v>23</v>
      </c>
    </row>
    <row r="42" spans="1:16" ht="12.75">
      <c r="A42" s="27" t="s">
        <v>241</v>
      </c>
      <c r="B42">
        <v>8</v>
      </c>
      <c r="C42" s="1">
        <f t="shared" si="0"/>
        <v>8.006084624314479E-05</v>
      </c>
      <c r="D42" s="5">
        <f t="shared" si="1"/>
        <v>0</v>
      </c>
      <c r="E42" s="5">
        <f t="shared" si="2"/>
        <v>8</v>
      </c>
      <c r="I42" s="69">
        <f t="shared" si="5"/>
        <v>8</v>
      </c>
      <c r="P42" s="17">
        <f t="shared" si="3"/>
        <v>8</v>
      </c>
    </row>
    <row r="43" spans="1:16" ht="12.75">
      <c r="A43" s="27" t="s">
        <v>29</v>
      </c>
      <c r="B43">
        <v>30</v>
      </c>
      <c r="C43" s="1">
        <f t="shared" si="0"/>
        <v>0.00030022817341179294</v>
      </c>
      <c r="D43" s="5">
        <f t="shared" si="1"/>
        <v>0</v>
      </c>
      <c r="E43" s="5">
        <f t="shared" si="2"/>
        <v>30</v>
      </c>
      <c r="I43" s="69">
        <f t="shared" si="5"/>
        <v>30</v>
      </c>
      <c r="P43" s="17">
        <f t="shared" si="3"/>
        <v>30</v>
      </c>
    </row>
    <row r="44" spans="1:16" ht="12.75">
      <c r="A44" s="27" t="s">
        <v>119</v>
      </c>
      <c r="B44"/>
      <c r="C44" s="1">
        <f aca="true" t="shared" si="6" ref="C44:C63">B44/$B$148</f>
        <v>0</v>
      </c>
      <c r="D44" s="5">
        <f aca="true" t="shared" si="7" ref="D44:D63">C44*$B$151</f>
        <v>0</v>
      </c>
      <c r="E44" s="5">
        <f t="shared" si="2"/>
        <v>0</v>
      </c>
      <c r="I44" s="69">
        <f t="shared" si="5"/>
        <v>0</v>
      </c>
      <c r="P44" s="17">
        <f t="shared" si="3"/>
        <v>0</v>
      </c>
    </row>
    <row r="45" spans="1:16" ht="12.75">
      <c r="A45" s="27" t="s">
        <v>158</v>
      </c>
      <c r="B45">
        <v>52</v>
      </c>
      <c r="C45" s="1">
        <f t="shared" si="6"/>
        <v>0.0005203955005804411</v>
      </c>
      <c r="D45" s="5">
        <f t="shared" si="7"/>
        <v>0</v>
      </c>
      <c r="E45" s="5">
        <f t="shared" si="2"/>
        <v>52</v>
      </c>
      <c r="I45" s="69">
        <f t="shared" si="5"/>
        <v>52</v>
      </c>
      <c r="P45" s="17">
        <f t="shared" si="3"/>
        <v>52</v>
      </c>
    </row>
    <row r="46" spans="1:16" ht="12.75">
      <c r="A46" s="26" t="s">
        <v>184</v>
      </c>
      <c r="B46">
        <v>1</v>
      </c>
      <c r="C46" s="1">
        <f t="shared" si="6"/>
        <v>1.0007605780393099E-05</v>
      </c>
      <c r="D46" s="5">
        <f t="shared" si="7"/>
        <v>0</v>
      </c>
      <c r="E46" s="5">
        <f t="shared" si="2"/>
        <v>1</v>
      </c>
      <c r="H46" s="68">
        <f>E46</f>
        <v>1</v>
      </c>
      <c r="P46" s="17">
        <f t="shared" si="3"/>
        <v>1</v>
      </c>
    </row>
    <row r="47" spans="1:16" ht="12.75">
      <c r="A47" s="26" t="s">
        <v>30</v>
      </c>
      <c r="B47">
        <v>313</v>
      </c>
      <c r="C47" s="1">
        <f t="shared" si="6"/>
        <v>0.00313238060926304</v>
      </c>
      <c r="D47" s="5">
        <f t="shared" si="7"/>
        <v>0</v>
      </c>
      <c r="E47" s="5">
        <f>B47+D47</f>
        <v>313</v>
      </c>
      <c r="H47" s="68">
        <f>E47</f>
        <v>313</v>
      </c>
      <c r="P47" s="17">
        <f t="shared" si="3"/>
        <v>313</v>
      </c>
    </row>
    <row r="48" spans="1:16" ht="12.75">
      <c r="A48" s="26" t="s">
        <v>90</v>
      </c>
      <c r="B48">
        <v>704</v>
      </c>
      <c r="C48" s="1">
        <f t="shared" si="6"/>
        <v>0.007045354469396741</v>
      </c>
      <c r="D48" s="5">
        <f t="shared" si="7"/>
        <v>0</v>
      </c>
      <c r="E48" s="5">
        <f t="shared" si="2"/>
        <v>704</v>
      </c>
      <c r="H48" s="68">
        <f>E48</f>
        <v>704</v>
      </c>
      <c r="P48" s="17">
        <f t="shared" si="3"/>
        <v>704</v>
      </c>
    </row>
    <row r="49" spans="1:16" ht="12.75">
      <c r="A49" s="26" t="s">
        <v>91</v>
      </c>
      <c r="B49">
        <v>54</v>
      </c>
      <c r="C49" s="1">
        <f t="shared" si="6"/>
        <v>0.0005404107121412273</v>
      </c>
      <c r="D49" s="5">
        <f t="shared" si="7"/>
        <v>0</v>
      </c>
      <c r="E49" s="5">
        <f t="shared" si="2"/>
        <v>54</v>
      </c>
      <c r="H49" s="68">
        <f>E49</f>
        <v>54</v>
      </c>
      <c r="P49" s="17">
        <f t="shared" si="3"/>
        <v>54</v>
      </c>
    </row>
    <row r="50" spans="1:16" ht="12.75">
      <c r="A50" s="27" t="s">
        <v>92</v>
      </c>
      <c r="B50"/>
      <c r="C50" s="1">
        <f t="shared" si="6"/>
        <v>0</v>
      </c>
      <c r="D50" s="5">
        <f t="shared" si="7"/>
        <v>0</v>
      </c>
      <c r="E50" s="5">
        <f t="shared" si="2"/>
        <v>0</v>
      </c>
      <c r="I50" s="69">
        <f>E50</f>
        <v>0</v>
      </c>
      <c r="P50" s="17">
        <f t="shared" si="3"/>
        <v>0</v>
      </c>
    </row>
    <row r="51" spans="1:16" ht="12.75">
      <c r="A51" s="27" t="s">
        <v>93</v>
      </c>
      <c r="B51">
        <v>2893</v>
      </c>
      <c r="C51" s="1">
        <f t="shared" si="6"/>
        <v>0.028952003522677235</v>
      </c>
      <c r="D51" s="5">
        <f t="shared" si="7"/>
        <v>0</v>
      </c>
      <c r="E51" s="5">
        <f t="shared" si="2"/>
        <v>2893</v>
      </c>
      <c r="I51" s="69">
        <f aca="true" t="shared" si="8" ref="I51:I58">E51</f>
        <v>2893</v>
      </c>
      <c r="P51" s="17">
        <f t="shared" si="3"/>
        <v>2893</v>
      </c>
    </row>
    <row r="52" spans="1:16" ht="12.75">
      <c r="A52" s="27" t="s">
        <v>197</v>
      </c>
      <c r="B52">
        <v>168</v>
      </c>
      <c r="C52" s="1">
        <f t="shared" si="6"/>
        <v>0.0016812777711060407</v>
      </c>
      <c r="D52" s="5">
        <f t="shared" si="7"/>
        <v>0</v>
      </c>
      <c r="E52" s="5">
        <f t="shared" si="2"/>
        <v>168</v>
      </c>
      <c r="I52" s="69">
        <f t="shared" si="8"/>
        <v>168</v>
      </c>
      <c r="P52" s="17">
        <f t="shared" si="3"/>
        <v>168</v>
      </c>
    </row>
    <row r="53" spans="1:16" ht="12.75">
      <c r="A53" s="27" t="s">
        <v>94</v>
      </c>
      <c r="B53">
        <v>10</v>
      </c>
      <c r="C53" s="1">
        <f t="shared" si="6"/>
        <v>0.00010007605780393099</v>
      </c>
      <c r="D53" s="5">
        <f t="shared" si="7"/>
        <v>0</v>
      </c>
      <c r="E53" s="5">
        <f>B53+D53</f>
        <v>10</v>
      </c>
      <c r="I53" s="69">
        <f>E53</f>
        <v>10</v>
      </c>
      <c r="P53" s="17">
        <f>E53</f>
        <v>10</v>
      </c>
    </row>
    <row r="54" spans="1:16" ht="12.75">
      <c r="A54" s="27" t="s">
        <v>95</v>
      </c>
      <c r="B54">
        <v>18</v>
      </c>
      <c r="C54" s="1">
        <f t="shared" si="6"/>
        <v>0.00018013690404707576</v>
      </c>
      <c r="D54" s="5">
        <f t="shared" si="7"/>
        <v>0</v>
      </c>
      <c r="E54" s="5">
        <f t="shared" si="2"/>
        <v>18</v>
      </c>
      <c r="I54" s="69">
        <f t="shared" si="8"/>
        <v>18</v>
      </c>
      <c r="P54" s="17">
        <f t="shared" si="3"/>
        <v>18</v>
      </c>
    </row>
    <row r="55" spans="1:16" ht="12.75">
      <c r="A55" s="27" t="s">
        <v>96</v>
      </c>
      <c r="B55">
        <v>13</v>
      </c>
      <c r="C55" s="1">
        <f t="shared" si="6"/>
        <v>0.00013009887514511028</v>
      </c>
      <c r="D55" s="5">
        <f t="shared" si="7"/>
        <v>0</v>
      </c>
      <c r="E55" s="5">
        <f t="shared" si="2"/>
        <v>13</v>
      </c>
      <c r="I55" s="69">
        <f t="shared" si="8"/>
        <v>13</v>
      </c>
      <c r="P55" s="17">
        <f t="shared" si="3"/>
        <v>13</v>
      </c>
    </row>
    <row r="56" spans="1:16" ht="12.75">
      <c r="A56" s="27" t="s">
        <v>97</v>
      </c>
      <c r="B56"/>
      <c r="C56" s="1">
        <f t="shared" si="6"/>
        <v>0</v>
      </c>
      <c r="D56" s="5">
        <f t="shared" si="7"/>
        <v>0</v>
      </c>
      <c r="E56" s="5">
        <f t="shared" si="2"/>
        <v>0</v>
      </c>
      <c r="I56" s="69">
        <f t="shared" si="8"/>
        <v>0</v>
      </c>
      <c r="P56" s="17">
        <f t="shared" si="3"/>
        <v>0</v>
      </c>
    </row>
    <row r="57" spans="1:16" ht="12.75">
      <c r="A57" s="27" t="s">
        <v>31</v>
      </c>
      <c r="B57">
        <v>1245</v>
      </c>
      <c r="C57" s="1">
        <f t="shared" si="6"/>
        <v>0.012459469196589409</v>
      </c>
      <c r="D57" s="5">
        <f t="shared" si="7"/>
        <v>0</v>
      </c>
      <c r="E57" s="5">
        <f t="shared" si="2"/>
        <v>1245</v>
      </c>
      <c r="I57" s="69">
        <f t="shared" si="8"/>
        <v>1245</v>
      </c>
      <c r="P57" s="17">
        <f t="shared" si="3"/>
        <v>1245</v>
      </c>
    </row>
    <row r="58" spans="1:16" ht="12.75">
      <c r="A58" s="27" t="s">
        <v>98</v>
      </c>
      <c r="B58">
        <v>150</v>
      </c>
      <c r="C58" s="1">
        <f t="shared" si="6"/>
        <v>0.0015011408670589648</v>
      </c>
      <c r="D58" s="5">
        <f t="shared" si="7"/>
        <v>0</v>
      </c>
      <c r="E58" s="5">
        <f t="shared" si="2"/>
        <v>150</v>
      </c>
      <c r="I58" s="69">
        <f t="shared" si="8"/>
        <v>150</v>
      </c>
      <c r="P58" s="17">
        <f t="shared" si="3"/>
        <v>150</v>
      </c>
    </row>
    <row r="59" spans="1:16" ht="12.75">
      <c r="A59" s="27" t="s">
        <v>203</v>
      </c>
      <c r="B59">
        <v>1</v>
      </c>
      <c r="C59" s="1">
        <f t="shared" si="6"/>
        <v>1.0007605780393099E-05</v>
      </c>
      <c r="D59" s="5">
        <f t="shared" si="7"/>
        <v>0</v>
      </c>
      <c r="E59" s="5">
        <f>B59+D59</f>
        <v>1</v>
      </c>
      <c r="I59" s="69">
        <f>E59</f>
        <v>1</v>
      </c>
      <c r="P59" s="17">
        <f>E59</f>
        <v>1</v>
      </c>
    </row>
    <row r="60" spans="1:16" ht="12.75">
      <c r="A60" s="26" t="s">
        <v>99</v>
      </c>
      <c r="B60">
        <v>7</v>
      </c>
      <c r="C60" s="1">
        <f t="shared" si="6"/>
        <v>7.00532404627517E-05</v>
      </c>
      <c r="D60" s="5">
        <f t="shared" si="7"/>
        <v>0</v>
      </c>
      <c r="E60" s="5">
        <f t="shared" si="2"/>
        <v>7</v>
      </c>
      <c r="H60" s="68">
        <f>E60</f>
        <v>7</v>
      </c>
      <c r="P60" s="17">
        <f t="shared" si="3"/>
        <v>7</v>
      </c>
    </row>
    <row r="61" spans="1:16" ht="12.75">
      <c r="A61" s="27" t="s">
        <v>100</v>
      </c>
      <c r="B61">
        <v>39</v>
      </c>
      <c r="C61" s="1">
        <f t="shared" si="6"/>
        <v>0.00039029662543533085</v>
      </c>
      <c r="D61" s="5">
        <f t="shared" si="7"/>
        <v>0</v>
      </c>
      <c r="E61" s="5">
        <f t="shared" si="2"/>
        <v>39</v>
      </c>
      <c r="I61" s="69">
        <f>E61</f>
        <v>39</v>
      </c>
      <c r="P61" s="17">
        <f t="shared" si="3"/>
        <v>39</v>
      </c>
    </row>
    <row r="62" spans="1:16" ht="12.75">
      <c r="A62" s="27" t="s">
        <v>32</v>
      </c>
      <c r="B62">
        <v>67</v>
      </c>
      <c r="C62" s="1">
        <f t="shared" si="6"/>
        <v>0.0006705095872863376</v>
      </c>
      <c r="D62" s="5">
        <f t="shared" si="7"/>
        <v>0</v>
      </c>
      <c r="E62" s="5">
        <f t="shared" si="2"/>
        <v>67</v>
      </c>
      <c r="I62" s="69">
        <f>E62</f>
        <v>67</v>
      </c>
      <c r="P62" s="17">
        <f t="shared" si="3"/>
        <v>67</v>
      </c>
    </row>
    <row r="63" spans="1:16" ht="12.75">
      <c r="A63" s="27" t="s">
        <v>101</v>
      </c>
      <c r="B63">
        <v>1</v>
      </c>
      <c r="C63" s="1">
        <f t="shared" si="6"/>
        <v>1.0007605780393099E-05</v>
      </c>
      <c r="D63" s="5">
        <f t="shared" si="7"/>
        <v>0</v>
      </c>
      <c r="E63" s="5">
        <f t="shared" si="2"/>
        <v>1</v>
      </c>
      <c r="I63" s="69">
        <f>E63</f>
        <v>1</v>
      </c>
      <c r="P63" s="17">
        <f t="shared" si="3"/>
        <v>1</v>
      </c>
    </row>
    <row r="64" ht="12.75">
      <c r="P64" s="17">
        <f t="shared" si="3"/>
        <v>0</v>
      </c>
    </row>
    <row r="65" spans="1:16" ht="12.75">
      <c r="A65" s="30" t="s">
        <v>185</v>
      </c>
      <c r="B65">
        <v>19</v>
      </c>
      <c r="C65" s="1">
        <f aca="true" t="shared" si="9" ref="C65:C96">B65/$B$148</f>
        <v>0.00019014450982746887</v>
      </c>
      <c r="D65" s="5">
        <f aca="true" t="shared" si="10" ref="D65:D96">C65*$B$151</f>
        <v>0</v>
      </c>
      <c r="E65" s="5">
        <f>B65+D65</f>
        <v>19</v>
      </c>
      <c r="G65" s="71">
        <f>E65</f>
        <v>19</v>
      </c>
      <c r="P65" s="17">
        <f>E65</f>
        <v>19</v>
      </c>
    </row>
    <row r="66" spans="1:16" ht="12.75">
      <c r="A66" s="30" t="s">
        <v>102</v>
      </c>
      <c r="B66">
        <v>131</v>
      </c>
      <c r="C66" s="1">
        <f t="shared" si="9"/>
        <v>0.001310996357231496</v>
      </c>
      <c r="D66" s="5">
        <f t="shared" si="10"/>
        <v>0</v>
      </c>
      <c r="E66" s="5">
        <f t="shared" si="2"/>
        <v>131</v>
      </c>
      <c r="G66" s="71">
        <f>E66</f>
        <v>131</v>
      </c>
      <c r="P66" s="17">
        <f t="shared" si="3"/>
        <v>131</v>
      </c>
    </row>
    <row r="67" spans="1:16" ht="12.75">
      <c r="A67" s="30" t="s">
        <v>34</v>
      </c>
      <c r="B67">
        <v>473</v>
      </c>
      <c r="C67" s="1">
        <f t="shared" si="9"/>
        <v>0.004733597534125935</v>
      </c>
      <c r="D67" s="5">
        <f t="shared" si="10"/>
        <v>0</v>
      </c>
      <c r="E67" s="5">
        <f t="shared" si="2"/>
        <v>473</v>
      </c>
      <c r="G67" s="71">
        <f>E67</f>
        <v>473</v>
      </c>
      <c r="P67" s="17">
        <f t="shared" si="3"/>
        <v>473</v>
      </c>
    </row>
    <row r="68" spans="1:16" ht="12.75">
      <c r="A68" s="28" t="s">
        <v>35</v>
      </c>
      <c r="B68">
        <v>487</v>
      </c>
      <c r="C68" s="1">
        <f t="shared" si="9"/>
        <v>0.004873704015051439</v>
      </c>
      <c r="D68" s="5">
        <f t="shared" si="10"/>
        <v>0</v>
      </c>
      <c r="E68" s="5">
        <f t="shared" si="2"/>
        <v>487</v>
      </c>
      <c r="F68" s="72">
        <f>E68</f>
        <v>487</v>
      </c>
      <c r="P68" s="17">
        <f t="shared" si="3"/>
        <v>487</v>
      </c>
    </row>
    <row r="69" spans="1:16" ht="12.75">
      <c r="A69" s="30" t="s">
        <v>36</v>
      </c>
      <c r="B69">
        <v>204</v>
      </c>
      <c r="C69" s="1">
        <f t="shared" si="9"/>
        <v>0.002041551579200192</v>
      </c>
      <c r="D69" s="5">
        <f t="shared" si="10"/>
        <v>0</v>
      </c>
      <c r="E69" s="5">
        <f t="shared" si="2"/>
        <v>204</v>
      </c>
      <c r="G69" s="71">
        <f>E69</f>
        <v>204</v>
      </c>
      <c r="P69" s="17">
        <f t="shared" si="3"/>
        <v>204</v>
      </c>
    </row>
    <row r="70" spans="1:16" ht="12.75">
      <c r="A70" s="30" t="s">
        <v>37</v>
      </c>
      <c r="B70">
        <v>2206</v>
      </c>
      <c r="C70" s="1">
        <f t="shared" si="9"/>
        <v>0.022076778351547175</v>
      </c>
      <c r="D70" s="5">
        <f t="shared" si="10"/>
        <v>0</v>
      </c>
      <c r="E70" s="5">
        <f t="shared" si="2"/>
        <v>2206</v>
      </c>
      <c r="G70" s="71">
        <f>E70</f>
        <v>2206</v>
      </c>
      <c r="P70" s="17">
        <f t="shared" si="3"/>
        <v>2206</v>
      </c>
    </row>
    <row r="71" spans="1:16" ht="12.75">
      <c r="A71" s="30" t="s">
        <v>38</v>
      </c>
      <c r="B71">
        <v>31007</v>
      </c>
      <c r="C71" s="1">
        <f t="shared" si="9"/>
        <v>0.3103058324326488</v>
      </c>
      <c r="D71" s="5">
        <f t="shared" si="10"/>
        <v>0</v>
      </c>
      <c r="E71" s="5">
        <f t="shared" si="2"/>
        <v>31007</v>
      </c>
      <c r="G71" s="77"/>
      <c r="O71" s="80">
        <f>E71</f>
        <v>31007</v>
      </c>
      <c r="P71" s="17"/>
    </row>
    <row r="72" spans="1:16" ht="12.75">
      <c r="A72" s="30" t="s">
        <v>39</v>
      </c>
      <c r="B72">
        <v>1049</v>
      </c>
      <c r="C72" s="1">
        <f t="shared" si="9"/>
        <v>0.01049797846363236</v>
      </c>
      <c r="D72" s="5">
        <f t="shared" si="10"/>
        <v>0</v>
      </c>
      <c r="E72" s="5">
        <f t="shared" si="2"/>
        <v>1049</v>
      </c>
      <c r="G72" s="71">
        <f>E72</f>
        <v>1049</v>
      </c>
      <c r="P72" s="17">
        <f t="shared" si="3"/>
        <v>1049</v>
      </c>
    </row>
    <row r="73" spans="1:16" ht="12.75">
      <c r="A73" s="28" t="s">
        <v>103</v>
      </c>
      <c r="B73">
        <v>12</v>
      </c>
      <c r="C73" s="1">
        <f t="shared" si="9"/>
        <v>0.00012009126936471719</v>
      </c>
      <c r="D73" s="5">
        <f t="shared" si="10"/>
        <v>0</v>
      </c>
      <c r="E73" s="5">
        <f t="shared" si="2"/>
        <v>12</v>
      </c>
      <c r="F73" s="72">
        <f aca="true" t="shared" si="11" ref="F73:F78">E73</f>
        <v>12</v>
      </c>
      <c r="P73" s="17">
        <f t="shared" si="3"/>
        <v>12</v>
      </c>
    </row>
    <row r="74" spans="1:16" ht="12.75">
      <c r="A74" s="28" t="s">
        <v>40</v>
      </c>
      <c r="B74">
        <v>5</v>
      </c>
      <c r="C74" s="1">
        <f t="shared" si="9"/>
        <v>5.0038028901965495E-05</v>
      </c>
      <c r="D74" s="5">
        <f t="shared" si="10"/>
        <v>0</v>
      </c>
      <c r="E74" s="5">
        <f t="shared" si="2"/>
        <v>5</v>
      </c>
      <c r="F74" s="72">
        <f t="shared" si="11"/>
        <v>5</v>
      </c>
      <c r="P74" s="17">
        <f t="shared" si="3"/>
        <v>5</v>
      </c>
    </row>
    <row r="75" spans="1:16" ht="12.75">
      <c r="A75" s="28" t="s">
        <v>41</v>
      </c>
      <c r="B75">
        <v>387</v>
      </c>
      <c r="C75" s="1">
        <f t="shared" si="9"/>
        <v>0.0038729434370121294</v>
      </c>
      <c r="D75" s="5">
        <f t="shared" si="10"/>
        <v>0</v>
      </c>
      <c r="E75" s="5">
        <f t="shared" si="2"/>
        <v>387</v>
      </c>
      <c r="F75" s="72">
        <f t="shared" si="11"/>
        <v>387</v>
      </c>
      <c r="P75" s="17">
        <f t="shared" si="3"/>
        <v>387</v>
      </c>
    </row>
    <row r="76" spans="1:16" ht="12.75">
      <c r="A76" s="28" t="s">
        <v>42</v>
      </c>
      <c r="B76">
        <v>13298</v>
      </c>
      <c r="C76" s="1">
        <f t="shared" si="9"/>
        <v>0.13308114166766744</v>
      </c>
      <c r="D76" s="5">
        <f t="shared" si="10"/>
        <v>0</v>
      </c>
      <c r="E76" s="5">
        <f t="shared" si="2"/>
        <v>13298</v>
      </c>
      <c r="F76" s="72">
        <f t="shared" si="11"/>
        <v>13298</v>
      </c>
      <c r="P76" s="17">
        <f t="shared" si="3"/>
        <v>13298</v>
      </c>
    </row>
    <row r="77" spans="1:16" ht="12.75">
      <c r="A77" s="28" t="s">
        <v>43</v>
      </c>
      <c r="B77">
        <v>5422</v>
      </c>
      <c r="C77" s="1">
        <f t="shared" si="9"/>
        <v>0.05426123854129138</v>
      </c>
      <c r="D77" s="5">
        <f t="shared" si="10"/>
        <v>0</v>
      </c>
      <c r="E77" s="5">
        <f t="shared" si="2"/>
        <v>5422</v>
      </c>
      <c r="F77" s="72">
        <f t="shared" si="11"/>
        <v>5422</v>
      </c>
      <c r="P77" s="17">
        <f t="shared" si="3"/>
        <v>5422</v>
      </c>
    </row>
    <row r="78" spans="1:16" ht="12.75">
      <c r="A78" s="28" t="s">
        <v>104</v>
      </c>
      <c r="B78">
        <v>399</v>
      </c>
      <c r="C78" s="1">
        <f t="shared" si="9"/>
        <v>0.003993034706376846</v>
      </c>
      <c r="D78" s="5">
        <f t="shared" si="10"/>
        <v>0</v>
      </c>
      <c r="E78" s="5">
        <f t="shared" si="2"/>
        <v>399</v>
      </c>
      <c r="F78" s="72">
        <f t="shared" si="11"/>
        <v>399</v>
      </c>
      <c r="P78" s="17">
        <f t="shared" si="3"/>
        <v>399</v>
      </c>
    </row>
    <row r="79" spans="1:16" ht="12.75">
      <c r="A79" s="30" t="s">
        <v>44</v>
      </c>
      <c r="B79">
        <v>1184</v>
      </c>
      <c r="C79" s="1">
        <f t="shared" si="9"/>
        <v>0.011849005243985428</v>
      </c>
      <c r="D79" s="5">
        <f t="shared" si="10"/>
        <v>0</v>
      </c>
      <c r="E79" s="5">
        <f t="shared" si="2"/>
        <v>1184</v>
      </c>
      <c r="G79" s="71">
        <f>E79</f>
        <v>1184</v>
      </c>
      <c r="P79" s="17">
        <f t="shared" si="3"/>
        <v>1184</v>
      </c>
    </row>
    <row r="80" spans="1:16" ht="12.75">
      <c r="A80" s="28" t="s">
        <v>45</v>
      </c>
      <c r="B80">
        <v>13556</v>
      </c>
      <c r="C80" s="1">
        <f t="shared" si="9"/>
        <v>0.13566310395900885</v>
      </c>
      <c r="D80" s="5">
        <f t="shared" si="10"/>
        <v>0</v>
      </c>
      <c r="E80" s="5">
        <f t="shared" si="2"/>
        <v>13556</v>
      </c>
      <c r="F80" s="72">
        <f>E80</f>
        <v>13556</v>
      </c>
      <c r="P80" s="17">
        <f t="shared" si="3"/>
        <v>13556</v>
      </c>
    </row>
    <row r="81" spans="1:16" ht="12.75">
      <c r="A81" s="28" t="s">
        <v>46</v>
      </c>
      <c r="B81">
        <v>7556</v>
      </c>
      <c r="C81" s="1">
        <f t="shared" si="9"/>
        <v>0.07561746927665025</v>
      </c>
      <c r="D81" s="5">
        <f t="shared" si="10"/>
        <v>0</v>
      </c>
      <c r="E81" s="5">
        <f t="shared" si="2"/>
        <v>7556</v>
      </c>
      <c r="F81" s="72">
        <f>E81</f>
        <v>7556</v>
      </c>
      <c r="P81" s="17">
        <f t="shared" si="3"/>
        <v>7556</v>
      </c>
    </row>
    <row r="82" spans="1:16" ht="12.75">
      <c r="A82" s="28" t="s">
        <v>47</v>
      </c>
      <c r="B82">
        <v>318</v>
      </c>
      <c r="C82" s="1">
        <f t="shared" si="9"/>
        <v>0.0031824186381650054</v>
      </c>
      <c r="D82" s="5">
        <f t="shared" si="10"/>
        <v>0</v>
      </c>
      <c r="E82" s="5">
        <f t="shared" si="2"/>
        <v>318</v>
      </c>
      <c r="F82" s="72">
        <f>E82</f>
        <v>318</v>
      </c>
      <c r="P82" s="17">
        <f t="shared" si="3"/>
        <v>318</v>
      </c>
    </row>
    <row r="83" spans="1:16" ht="12.75">
      <c r="A83" s="28" t="s">
        <v>48</v>
      </c>
      <c r="B83">
        <v>151</v>
      </c>
      <c r="C83" s="1">
        <f t="shared" si="9"/>
        <v>0.0015111484728393579</v>
      </c>
      <c r="D83" s="5">
        <f t="shared" si="10"/>
        <v>0</v>
      </c>
      <c r="E83" s="5">
        <f t="shared" si="2"/>
        <v>151</v>
      </c>
      <c r="F83" s="72">
        <f>E83</f>
        <v>151</v>
      </c>
      <c r="P83" s="17">
        <f t="shared" si="3"/>
        <v>151</v>
      </c>
    </row>
    <row r="84" spans="1:16" ht="12.75">
      <c r="A84" s="30" t="s">
        <v>49</v>
      </c>
      <c r="B84">
        <v>24</v>
      </c>
      <c r="C84" s="1">
        <f t="shared" si="9"/>
        <v>0.00024018253872943438</v>
      </c>
      <c r="D84" s="5">
        <f t="shared" si="10"/>
        <v>0</v>
      </c>
      <c r="E84" s="5">
        <f t="shared" si="2"/>
        <v>24</v>
      </c>
      <c r="G84" s="71">
        <f>E84</f>
        <v>24</v>
      </c>
      <c r="P84" s="17">
        <f t="shared" si="3"/>
        <v>24</v>
      </c>
    </row>
    <row r="85" spans="1:16" ht="12.75">
      <c r="A85" s="28" t="s">
        <v>50</v>
      </c>
      <c r="B85">
        <v>1774</v>
      </c>
      <c r="C85" s="1">
        <f t="shared" si="9"/>
        <v>0.017753492654417356</v>
      </c>
      <c r="D85" s="5">
        <f t="shared" si="10"/>
        <v>0</v>
      </c>
      <c r="E85" s="5">
        <f t="shared" si="2"/>
        <v>1774</v>
      </c>
      <c r="F85" s="72">
        <f>E85</f>
        <v>1774</v>
      </c>
      <c r="P85" s="17">
        <f aca="true" t="shared" si="12" ref="P85:P145">E85</f>
        <v>1774</v>
      </c>
    </row>
    <row r="86" spans="1:16" ht="12.75">
      <c r="A86" s="28" t="s">
        <v>51</v>
      </c>
      <c r="B86">
        <v>597</v>
      </c>
      <c r="C86" s="1">
        <f t="shared" si="9"/>
        <v>0.00597454065089468</v>
      </c>
      <c r="D86" s="5">
        <f t="shared" si="10"/>
        <v>0</v>
      </c>
      <c r="E86" s="5">
        <f t="shared" si="2"/>
        <v>597</v>
      </c>
      <c r="F86" s="72">
        <f>E86</f>
        <v>597</v>
      </c>
      <c r="P86" s="17">
        <f t="shared" si="12"/>
        <v>597</v>
      </c>
    </row>
    <row r="87" spans="1:16" ht="12.75">
      <c r="A87" s="30" t="s">
        <v>52</v>
      </c>
      <c r="B87">
        <v>44</v>
      </c>
      <c r="C87" s="1">
        <f t="shared" si="9"/>
        <v>0.00044033465433729633</v>
      </c>
      <c r="D87" s="5">
        <f t="shared" si="10"/>
        <v>0</v>
      </c>
      <c r="E87" s="5">
        <f aca="true" t="shared" si="13" ref="E87:E102">B87+D87</f>
        <v>44</v>
      </c>
      <c r="G87" s="71">
        <f>E87</f>
        <v>44</v>
      </c>
      <c r="P87" s="17">
        <f t="shared" si="12"/>
        <v>44</v>
      </c>
    </row>
    <row r="88" spans="1:16" ht="12.75">
      <c r="A88" s="28" t="s">
        <v>53</v>
      </c>
      <c r="B88">
        <v>418</v>
      </c>
      <c r="C88" s="1">
        <f t="shared" si="9"/>
        <v>0.004183179216204315</v>
      </c>
      <c r="D88" s="5">
        <f t="shared" si="10"/>
        <v>0</v>
      </c>
      <c r="E88" s="5">
        <f t="shared" si="13"/>
        <v>418</v>
      </c>
      <c r="F88" s="72">
        <f>E88</f>
        <v>418</v>
      </c>
      <c r="P88" s="17">
        <f t="shared" si="12"/>
        <v>418</v>
      </c>
    </row>
    <row r="89" spans="1:16" ht="12.75">
      <c r="A89" s="28" t="s">
        <v>54</v>
      </c>
      <c r="B89">
        <v>1266</v>
      </c>
      <c r="C89" s="1">
        <f t="shared" si="9"/>
        <v>0.012669628917977663</v>
      </c>
      <c r="D89" s="5">
        <f t="shared" si="10"/>
        <v>0</v>
      </c>
      <c r="E89" s="5">
        <f t="shared" si="13"/>
        <v>1266</v>
      </c>
      <c r="F89" s="72">
        <f>E89</f>
        <v>1266</v>
      </c>
      <c r="P89" s="17">
        <f t="shared" si="12"/>
        <v>1266</v>
      </c>
    </row>
    <row r="90" spans="1:16" ht="12.75">
      <c r="A90" s="28" t="s">
        <v>55</v>
      </c>
      <c r="B90">
        <v>10669</v>
      </c>
      <c r="C90" s="1">
        <f t="shared" si="9"/>
        <v>0.10677114607101397</v>
      </c>
      <c r="D90" s="5">
        <f t="shared" si="10"/>
        <v>0</v>
      </c>
      <c r="E90" s="5">
        <f t="shared" si="13"/>
        <v>10669</v>
      </c>
      <c r="F90" s="72">
        <f>E90</f>
        <v>10669</v>
      </c>
      <c r="P90" s="17">
        <f t="shared" si="12"/>
        <v>10669</v>
      </c>
    </row>
    <row r="91" spans="1:16" ht="12.75">
      <c r="A91" s="26" t="s">
        <v>56</v>
      </c>
      <c r="B91">
        <v>46</v>
      </c>
      <c r="C91" s="1">
        <f t="shared" si="9"/>
        <v>0.00046034986589808254</v>
      </c>
      <c r="D91" s="5">
        <f t="shared" si="10"/>
        <v>0</v>
      </c>
      <c r="E91" s="5">
        <f t="shared" si="13"/>
        <v>46</v>
      </c>
      <c r="H91" s="68">
        <f>E91</f>
        <v>46</v>
      </c>
      <c r="P91" s="17">
        <f t="shared" si="12"/>
        <v>46</v>
      </c>
    </row>
    <row r="92" spans="1:16" ht="12.75">
      <c r="A92" s="26" t="s">
        <v>57</v>
      </c>
      <c r="B92">
        <v>71</v>
      </c>
      <c r="C92" s="1">
        <f t="shared" si="9"/>
        <v>0.0007105400104079101</v>
      </c>
      <c r="D92" s="5">
        <f t="shared" si="10"/>
        <v>0</v>
      </c>
      <c r="E92" s="5">
        <f t="shared" si="13"/>
        <v>71</v>
      </c>
      <c r="H92" s="68">
        <f aca="true" t="shared" si="14" ref="H92:H98">E92</f>
        <v>71</v>
      </c>
      <c r="P92" s="17">
        <f t="shared" si="12"/>
        <v>71</v>
      </c>
    </row>
    <row r="93" spans="1:16" ht="12.75">
      <c r="A93" s="26" t="s">
        <v>105</v>
      </c>
      <c r="B93">
        <v>8</v>
      </c>
      <c r="C93" s="1">
        <f t="shared" si="9"/>
        <v>8.006084624314479E-05</v>
      </c>
      <c r="D93" s="5">
        <f t="shared" si="10"/>
        <v>0</v>
      </c>
      <c r="E93" s="5">
        <f t="shared" si="13"/>
        <v>8</v>
      </c>
      <c r="H93" s="68">
        <f t="shared" si="14"/>
        <v>8</v>
      </c>
      <c r="P93" s="17">
        <f t="shared" si="12"/>
        <v>8</v>
      </c>
    </row>
    <row r="94" spans="1:16" ht="12.75">
      <c r="A94" s="26" t="s">
        <v>58</v>
      </c>
      <c r="B94">
        <v>9</v>
      </c>
      <c r="C94" s="1">
        <f t="shared" si="9"/>
        <v>9.006845202353788E-05</v>
      </c>
      <c r="D94" s="5">
        <f t="shared" si="10"/>
        <v>0</v>
      </c>
      <c r="E94" s="5">
        <f t="shared" si="13"/>
        <v>9</v>
      </c>
      <c r="H94" s="68">
        <f t="shared" si="14"/>
        <v>9</v>
      </c>
      <c r="P94" s="17">
        <f t="shared" si="12"/>
        <v>9</v>
      </c>
    </row>
    <row r="95" spans="1:16" ht="12.75">
      <c r="A95" s="26" t="s">
        <v>59</v>
      </c>
      <c r="B95">
        <v>105</v>
      </c>
      <c r="C95" s="1">
        <f t="shared" si="9"/>
        <v>0.0010507986069412754</v>
      </c>
      <c r="D95" s="5">
        <f t="shared" si="10"/>
        <v>0</v>
      </c>
      <c r="E95" s="5">
        <f t="shared" si="13"/>
        <v>105</v>
      </c>
      <c r="H95" s="68">
        <f t="shared" si="14"/>
        <v>105</v>
      </c>
      <c r="P95" s="17">
        <f t="shared" si="12"/>
        <v>105</v>
      </c>
    </row>
    <row r="96" spans="1:16" ht="12.75">
      <c r="A96" s="26" t="s">
        <v>60</v>
      </c>
      <c r="B96">
        <v>54</v>
      </c>
      <c r="C96" s="1">
        <f t="shared" si="9"/>
        <v>0.0005404107121412273</v>
      </c>
      <c r="D96" s="5">
        <f t="shared" si="10"/>
        <v>0</v>
      </c>
      <c r="E96" s="5">
        <f t="shared" si="13"/>
        <v>54</v>
      </c>
      <c r="H96" s="68">
        <f t="shared" si="14"/>
        <v>54</v>
      </c>
      <c r="P96" s="17">
        <f t="shared" si="12"/>
        <v>54</v>
      </c>
    </row>
    <row r="97" spans="1:16" ht="12.75">
      <c r="A97" s="26" t="s">
        <v>61</v>
      </c>
      <c r="B97">
        <v>10</v>
      </c>
      <c r="C97" s="1">
        <f aca="true" t="shared" si="15" ref="C97:C128">B97/$B$148</f>
        <v>0.00010007605780393099</v>
      </c>
      <c r="D97" s="5">
        <f aca="true" t="shared" si="16" ref="D97:D128">C97*$B$151</f>
        <v>0</v>
      </c>
      <c r="E97" s="5">
        <f t="shared" si="13"/>
        <v>10</v>
      </c>
      <c r="H97" s="68">
        <f t="shared" si="14"/>
        <v>10</v>
      </c>
      <c r="P97" s="17">
        <f t="shared" si="12"/>
        <v>10</v>
      </c>
    </row>
    <row r="98" spans="1:16" ht="12.75">
      <c r="A98" s="26" t="s">
        <v>62</v>
      </c>
      <c r="B98">
        <v>15</v>
      </c>
      <c r="C98" s="1">
        <f t="shared" si="15"/>
        <v>0.00015011408670589647</v>
      </c>
      <c r="D98" s="5">
        <f t="shared" si="16"/>
        <v>0</v>
      </c>
      <c r="E98" s="5">
        <f t="shared" si="13"/>
        <v>15</v>
      </c>
      <c r="H98" s="68">
        <f t="shared" si="14"/>
        <v>15</v>
      </c>
      <c r="P98" s="17">
        <f t="shared" si="12"/>
        <v>15</v>
      </c>
    </row>
    <row r="99" spans="1:16" ht="12.75">
      <c r="A99" s="27" t="s">
        <v>63</v>
      </c>
      <c r="B99">
        <v>97</v>
      </c>
      <c r="C99" s="1">
        <f t="shared" si="15"/>
        <v>0.0009707377606981306</v>
      </c>
      <c r="D99" s="5">
        <f t="shared" si="16"/>
        <v>0</v>
      </c>
      <c r="E99" s="5">
        <f t="shared" si="13"/>
        <v>97</v>
      </c>
      <c r="I99" s="69">
        <f>E99</f>
        <v>97</v>
      </c>
      <c r="P99" s="17">
        <f t="shared" si="12"/>
        <v>97</v>
      </c>
    </row>
    <row r="100" spans="1:16" ht="12.75">
      <c r="A100" s="27" t="s">
        <v>106</v>
      </c>
      <c r="B100"/>
      <c r="C100" s="1">
        <f t="shared" si="15"/>
        <v>0</v>
      </c>
      <c r="D100" s="5">
        <f t="shared" si="16"/>
        <v>0</v>
      </c>
      <c r="E100" s="5">
        <f t="shared" si="13"/>
        <v>0</v>
      </c>
      <c r="I100" s="69">
        <f aca="true" t="shared" si="17" ref="I100:I112">E100</f>
        <v>0</v>
      </c>
      <c r="P100" s="17">
        <f t="shared" si="12"/>
        <v>0</v>
      </c>
    </row>
    <row r="101" spans="1:16" ht="12.75">
      <c r="A101" s="27" t="s">
        <v>107</v>
      </c>
      <c r="B101"/>
      <c r="C101" s="1">
        <f t="shared" si="15"/>
        <v>0</v>
      </c>
      <c r="D101" s="5">
        <f t="shared" si="16"/>
        <v>0</v>
      </c>
      <c r="E101" s="5">
        <f t="shared" si="13"/>
        <v>0</v>
      </c>
      <c r="I101" s="69">
        <f t="shared" si="17"/>
        <v>0</v>
      </c>
      <c r="P101" s="17">
        <f t="shared" si="12"/>
        <v>0</v>
      </c>
    </row>
    <row r="102" spans="1:16" ht="12.75">
      <c r="A102" s="27" t="s">
        <v>64</v>
      </c>
      <c r="B102">
        <v>1</v>
      </c>
      <c r="C102" s="1">
        <f t="shared" si="15"/>
        <v>1.0007605780393099E-05</v>
      </c>
      <c r="D102" s="5">
        <f t="shared" si="16"/>
        <v>0</v>
      </c>
      <c r="E102" s="5">
        <f t="shared" si="13"/>
        <v>1</v>
      </c>
      <c r="I102" s="69">
        <f t="shared" si="17"/>
        <v>1</v>
      </c>
      <c r="P102" s="17">
        <f t="shared" si="12"/>
        <v>1</v>
      </c>
    </row>
    <row r="103" spans="1:16" ht="12.75">
      <c r="A103" s="27" t="s">
        <v>108</v>
      </c>
      <c r="B103">
        <v>9</v>
      </c>
      <c r="C103" s="1">
        <f t="shared" si="15"/>
        <v>9.006845202353788E-05</v>
      </c>
      <c r="D103" s="5">
        <f t="shared" si="16"/>
        <v>0</v>
      </c>
      <c r="E103" s="5">
        <f t="shared" si="2"/>
        <v>9</v>
      </c>
      <c r="I103" s="69">
        <f t="shared" si="17"/>
        <v>9</v>
      </c>
      <c r="P103" s="17">
        <f t="shared" si="12"/>
        <v>9</v>
      </c>
    </row>
    <row r="104" spans="1:16" ht="12.75">
      <c r="A104" s="27" t="s">
        <v>65</v>
      </c>
      <c r="B104">
        <v>28</v>
      </c>
      <c r="C104" s="1">
        <f t="shared" si="15"/>
        <v>0.0002802129618510068</v>
      </c>
      <c r="D104" s="5">
        <f t="shared" si="16"/>
        <v>0</v>
      </c>
      <c r="E104" s="5">
        <f t="shared" si="2"/>
        <v>28</v>
      </c>
      <c r="I104" s="69">
        <f t="shared" si="17"/>
        <v>28</v>
      </c>
      <c r="P104" s="17">
        <f t="shared" si="12"/>
        <v>28</v>
      </c>
    </row>
    <row r="105" spans="1:16" ht="12.75">
      <c r="A105" s="27" t="s">
        <v>109</v>
      </c>
      <c r="B105"/>
      <c r="C105" s="1">
        <f t="shared" si="15"/>
        <v>0</v>
      </c>
      <c r="D105" s="5">
        <f t="shared" si="16"/>
        <v>0</v>
      </c>
      <c r="E105" s="5">
        <f t="shared" si="2"/>
        <v>0</v>
      </c>
      <c r="I105" s="69">
        <f t="shared" si="17"/>
        <v>0</v>
      </c>
      <c r="P105" s="17">
        <f t="shared" si="12"/>
        <v>0</v>
      </c>
    </row>
    <row r="106" spans="1:16" ht="12.75">
      <c r="A106" s="27" t="s">
        <v>66</v>
      </c>
      <c r="B106">
        <v>1</v>
      </c>
      <c r="C106" s="1">
        <f t="shared" si="15"/>
        <v>1.0007605780393099E-05</v>
      </c>
      <c r="D106" s="5">
        <f t="shared" si="16"/>
        <v>0</v>
      </c>
      <c r="E106" s="5">
        <f t="shared" si="2"/>
        <v>1</v>
      </c>
      <c r="I106" s="69">
        <f t="shared" si="17"/>
        <v>1</v>
      </c>
      <c r="P106" s="17">
        <f t="shared" si="12"/>
        <v>1</v>
      </c>
    </row>
    <row r="107" spans="1:16" ht="12.75">
      <c r="A107" s="27" t="s">
        <v>120</v>
      </c>
      <c r="B107">
        <v>1</v>
      </c>
      <c r="C107" s="1">
        <f t="shared" si="15"/>
        <v>1.0007605780393099E-05</v>
      </c>
      <c r="D107" s="5">
        <f t="shared" si="16"/>
        <v>0</v>
      </c>
      <c r="E107" s="5">
        <f aca="true" t="shared" si="18" ref="E107:E131">B107+D107</f>
        <v>1</v>
      </c>
      <c r="I107" s="69">
        <f t="shared" si="17"/>
        <v>1</v>
      </c>
      <c r="P107" s="17">
        <f t="shared" si="12"/>
        <v>1</v>
      </c>
    </row>
    <row r="108" spans="1:16" ht="12.75">
      <c r="A108" s="27" t="s">
        <v>67</v>
      </c>
      <c r="B108">
        <v>1</v>
      </c>
      <c r="C108" s="1">
        <f t="shared" si="15"/>
        <v>1.0007605780393099E-05</v>
      </c>
      <c r="D108" s="5">
        <f t="shared" si="16"/>
        <v>0</v>
      </c>
      <c r="E108" s="5">
        <f>B108+D108</f>
        <v>1</v>
      </c>
      <c r="I108" s="69">
        <f>E108</f>
        <v>1</v>
      </c>
      <c r="P108" s="17">
        <f>E108</f>
        <v>1</v>
      </c>
    </row>
    <row r="109" spans="1:16" ht="12.75">
      <c r="A109" s="27" t="s">
        <v>200</v>
      </c>
      <c r="B109"/>
      <c r="C109" s="1">
        <f t="shared" si="15"/>
        <v>0</v>
      </c>
      <c r="D109" s="5">
        <f t="shared" si="16"/>
        <v>0</v>
      </c>
      <c r="E109" s="5">
        <f>B109+D109</f>
        <v>0</v>
      </c>
      <c r="I109" s="69">
        <f>E109</f>
        <v>0</v>
      </c>
      <c r="P109" s="17">
        <f>E109</f>
        <v>0</v>
      </c>
    </row>
    <row r="110" spans="1:16" ht="12.75">
      <c r="A110" s="27" t="s">
        <v>68</v>
      </c>
      <c r="B110">
        <v>6</v>
      </c>
      <c r="C110" s="1">
        <f t="shared" si="15"/>
        <v>6.0045634682358595E-05</v>
      </c>
      <c r="D110" s="5">
        <f t="shared" si="16"/>
        <v>0</v>
      </c>
      <c r="E110" s="5">
        <f t="shared" si="18"/>
        <v>6</v>
      </c>
      <c r="I110" s="69">
        <f t="shared" si="17"/>
        <v>6</v>
      </c>
      <c r="P110" s="17">
        <f t="shared" si="12"/>
        <v>6</v>
      </c>
    </row>
    <row r="111" spans="1:16" ht="12.75">
      <c r="A111" s="27" t="s">
        <v>239</v>
      </c>
      <c r="B111"/>
      <c r="C111" s="1">
        <f t="shared" si="15"/>
        <v>0</v>
      </c>
      <c r="D111" s="5">
        <f t="shared" si="16"/>
        <v>0</v>
      </c>
      <c r="E111" s="5">
        <f t="shared" si="18"/>
        <v>0</v>
      </c>
      <c r="I111" s="69">
        <f t="shared" si="17"/>
        <v>0</v>
      </c>
      <c r="P111" s="17">
        <f t="shared" si="12"/>
        <v>0</v>
      </c>
    </row>
    <row r="112" spans="1:16" ht="12.75">
      <c r="A112" s="27" t="s">
        <v>110</v>
      </c>
      <c r="B112">
        <v>10</v>
      </c>
      <c r="C112" s="1">
        <f t="shared" si="15"/>
        <v>0.00010007605780393099</v>
      </c>
      <c r="D112" s="5">
        <f t="shared" si="16"/>
        <v>0</v>
      </c>
      <c r="E112" s="5">
        <f t="shared" si="18"/>
        <v>10</v>
      </c>
      <c r="I112" s="69">
        <f t="shared" si="17"/>
        <v>10</v>
      </c>
      <c r="P112" s="17">
        <f t="shared" si="12"/>
        <v>10</v>
      </c>
    </row>
    <row r="113" spans="1:16" ht="12.75">
      <c r="A113" s="31" t="s">
        <v>242</v>
      </c>
      <c r="B113">
        <v>42</v>
      </c>
      <c r="C113" s="1">
        <f t="shared" si="15"/>
        <v>0.00042031944277651017</v>
      </c>
      <c r="D113" s="5">
        <f t="shared" si="16"/>
        <v>0</v>
      </c>
      <c r="E113" s="5">
        <f t="shared" si="18"/>
        <v>42</v>
      </c>
      <c r="I113" s="6"/>
      <c r="J113" s="73">
        <f>E113</f>
        <v>42</v>
      </c>
      <c r="P113" s="17">
        <f t="shared" si="12"/>
        <v>42</v>
      </c>
    </row>
    <row r="114" spans="1:16" ht="12.75">
      <c r="A114" s="31" t="s">
        <v>125</v>
      </c>
      <c r="B114"/>
      <c r="C114" s="1">
        <f t="shared" si="15"/>
        <v>0</v>
      </c>
      <c r="D114" s="5">
        <f t="shared" si="16"/>
        <v>0</v>
      </c>
      <c r="E114" s="5">
        <f t="shared" si="18"/>
        <v>0</v>
      </c>
      <c r="I114" s="6"/>
      <c r="J114" s="73">
        <f>E114</f>
        <v>0</v>
      </c>
      <c r="P114" s="17">
        <f t="shared" si="12"/>
        <v>0</v>
      </c>
    </row>
    <row r="115" spans="1:16" ht="12.75">
      <c r="A115" s="31" t="s">
        <v>126</v>
      </c>
      <c r="B115">
        <v>34</v>
      </c>
      <c r="C115" s="1">
        <f t="shared" si="15"/>
        <v>0.00034025859653336537</v>
      </c>
      <c r="D115" s="5">
        <f t="shared" si="16"/>
        <v>0</v>
      </c>
      <c r="E115" s="5">
        <f t="shared" si="18"/>
        <v>34</v>
      </c>
      <c r="I115" s="6"/>
      <c r="J115" s="73">
        <f>E115</f>
        <v>34</v>
      </c>
      <c r="P115" s="17">
        <f t="shared" si="12"/>
        <v>34</v>
      </c>
    </row>
    <row r="116" spans="1:16" ht="12.75">
      <c r="A116" s="31" t="s">
        <v>129</v>
      </c>
      <c r="B116">
        <v>53</v>
      </c>
      <c r="C116" s="1">
        <f t="shared" si="15"/>
        <v>0.0005304031063608342</v>
      </c>
      <c r="D116" s="5">
        <f t="shared" si="16"/>
        <v>0</v>
      </c>
      <c r="E116" s="5">
        <f>B116+D116</f>
        <v>53</v>
      </c>
      <c r="I116" s="6"/>
      <c r="J116" s="73">
        <f>E116</f>
        <v>53</v>
      </c>
      <c r="P116" s="17">
        <f>E116</f>
        <v>53</v>
      </c>
    </row>
    <row r="117" spans="1:16" ht="12.75">
      <c r="A117" s="86" t="s">
        <v>174</v>
      </c>
      <c r="B117">
        <v>12</v>
      </c>
      <c r="C117" s="1">
        <f t="shared" si="15"/>
        <v>0.00012009126936471719</v>
      </c>
      <c r="D117" s="5">
        <f t="shared" si="16"/>
        <v>0</v>
      </c>
      <c r="E117" s="5">
        <f>B117+D117</f>
        <v>12</v>
      </c>
      <c r="I117" s="6"/>
      <c r="J117" s="77"/>
      <c r="L117" s="74">
        <f aca="true" t="shared" si="19" ref="L117:L130">E117</f>
        <v>12</v>
      </c>
      <c r="P117" s="17">
        <f t="shared" si="12"/>
        <v>12</v>
      </c>
    </row>
    <row r="118" spans="1:16" ht="12.75">
      <c r="A118" s="32" t="s">
        <v>243</v>
      </c>
      <c r="B118"/>
      <c r="C118" s="1">
        <f t="shared" si="15"/>
        <v>0</v>
      </c>
      <c r="D118" s="5">
        <f t="shared" si="16"/>
        <v>0</v>
      </c>
      <c r="E118" s="5">
        <f t="shared" si="18"/>
        <v>0</v>
      </c>
      <c r="I118" s="6"/>
      <c r="J118" s="6"/>
      <c r="L118" s="74">
        <f t="shared" si="19"/>
        <v>0</v>
      </c>
      <c r="P118" s="17">
        <f t="shared" si="12"/>
        <v>0</v>
      </c>
    </row>
    <row r="119" spans="1:16" ht="12.75">
      <c r="A119" s="32" t="s">
        <v>231</v>
      </c>
      <c r="B119">
        <v>3</v>
      </c>
      <c r="C119" s="1">
        <f t="shared" si="15"/>
        <v>3.0022817341179297E-05</v>
      </c>
      <c r="D119" s="5">
        <f t="shared" si="16"/>
        <v>0</v>
      </c>
      <c r="E119" s="5">
        <f>B119+D119</f>
        <v>3</v>
      </c>
      <c r="I119" s="6"/>
      <c r="J119" s="6"/>
      <c r="L119" s="74">
        <f t="shared" si="19"/>
        <v>3</v>
      </c>
      <c r="P119" s="17">
        <f t="shared" si="12"/>
        <v>3</v>
      </c>
    </row>
    <row r="120" spans="1:16" ht="12.75">
      <c r="A120" s="32" t="s">
        <v>220</v>
      </c>
      <c r="B120">
        <v>2</v>
      </c>
      <c r="C120" s="1">
        <f t="shared" si="15"/>
        <v>2.0015211560786197E-05</v>
      </c>
      <c r="D120" s="5">
        <f t="shared" si="16"/>
        <v>0</v>
      </c>
      <c r="E120" s="5">
        <f>B120+D120</f>
        <v>2</v>
      </c>
      <c r="I120" s="6"/>
      <c r="J120" s="6"/>
      <c r="L120" s="74">
        <f t="shared" si="19"/>
        <v>2</v>
      </c>
      <c r="P120" s="17">
        <f t="shared" si="12"/>
        <v>2</v>
      </c>
    </row>
    <row r="121" spans="1:16" ht="12.75">
      <c r="A121" s="32" t="s">
        <v>69</v>
      </c>
      <c r="B121"/>
      <c r="C121" s="1">
        <f t="shared" si="15"/>
        <v>0</v>
      </c>
      <c r="D121" s="5">
        <f t="shared" si="16"/>
        <v>0</v>
      </c>
      <c r="E121" s="5">
        <f>B121+D121</f>
        <v>0</v>
      </c>
      <c r="I121" s="6"/>
      <c r="J121" s="6"/>
      <c r="L121" s="74">
        <f t="shared" si="19"/>
        <v>0</v>
      </c>
      <c r="P121" s="17">
        <f t="shared" si="12"/>
        <v>0</v>
      </c>
    </row>
    <row r="122" spans="1:16" ht="12.75">
      <c r="A122" s="32" t="s">
        <v>71</v>
      </c>
      <c r="B122"/>
      <c r="C122" s="1">
        <f t="shared" si="15"/>
        <v>0</v>
      </c>
      <c r="D122" s="5">
        <f t="shared" si="16"/>
        <v>0</v>
      </c>
      <c r="E122" s="5">
        <f t="shared" si="18"/>
        <v>0</v>
      </c>
      <c r="I122" s="6"/>
      <c r="L122" s="74">
        <f t="shared" si="19"/>
        <v>0</v>
      </c>
      <c r="P122" s="17">
        <f t="shared" si="12"/>
        <v>0</v>
      </c>
    </row>
    <row r="123" spans="1:16" ht="12.75">
      <c r="A123" s="32" t="s">
        <v>192</v>
      </c>
      <c r="B123">
        <v>8</v>
      </c>
      <c r="C123" s="1">
        <f t="shared" si="15"/>
        <v>8.006084624314479E-05</v>
      </c>
      <c r="D123" s="5">
        <f t="shared" si="16"/>
        <v>0</v>
      </c>
      <c r="E123" s="5">
        <f>B123+D123</f>
        <v>8</v>
      </c>
      <c r="I123" s="6"/>
      <c r="L123" s="74">
        <f>E123</f>
        <v>8</v>
      </c>
      <c r="P123" s="17">
        <f t="shared" si="12"/>
        <v>8</v>
      </c>
    </row>
    <row r="124" spans="1:16" ht="12.75">
      <c r="A124" s="32" t="s">
        <v>219</v>
      </c>
      <c r="B124"/>
      <c r="C124" s="1">
        <f t="shared" si="15"/>
        <v>0</v>
      </c>
      <c r="D124" s="5">
        <f t="shared" si="16"/>
        <v>0</v>
      </c>
      <c r="E124" s="5">
        <f t="shared" si="18"/>
        <v>0</v>
      </c>
      <c r="I124" s="6"/>
      <c r="L124" s="74">
        <f t="shared" si="19"/>
        <v>0</v>
      </c>
      <c r="P124" s="17">
        <f t="shared" si="12"/>
        <v>0</v>
      </c>
    </row>
    <row r="125" spans="1:16" ht="12.75">
      <c r="A125" s="32" t="s">
        <v>162</v>
      </c>
      <c r="B125"/>
      <c r="C125" s="1">
        <f t="shared" si="15"/>
        <v>0</v>
      </c>
      <c r="D125" s="5">
        <f t="shared" si="16"/>
        <v>0</v>
      </c>
      <c r="E125" s="5">
        <f t="shared" si="18"/>
        <v>0</v>
      </c>
      <c r="I125" s="6"/>
      <c r="J125" s="6"/>
      <c r="L125" s="74">
        <f t="shared" si="19"/>
        <v>0</v>
      </c>
      <c r="P125" s="17">
        <f t="shared" si="12"/>
        <v>0</v>
      </c>
    </row>
    <row r="126" spans="1:16" ht="12.75">
      <c r="A126" s="32" t="s">
        <v>248</v>
      </c>
      <c r="B126">
        <v>3</v>
      </c>
      <c r="C126" s="1">
        <f t="shared" si="15"/>
        <v>3.0022817341179297E-05</v>
      </c>
      <c r="D126" s="5">
        <f t="shared" si="16"/>
        <v>0</v>
      </c>
      <c r="E126" s="5">
        <f>B126+D126</f>
        <v>3</v>
      </c>
      <c r="I126" s="6"/>
      <c r="J126" s="6"/>
      <c r="L126" s="74">
        <f t="shared" si="19"/>
        <v>3</v>
      </c>
      <c r="P126" s="17">
        <f t="shared" si="12"/>
        <v>3</v>
      </c>
    </row>
    <row r="127" spans="1:16" ht="12.75">
      <c r="A127" s="32" t="s">
        <v>72</v>
      </c>
      <c r="B127"/>
      <c r="C127" s="1">
        <f t="shared" si="15"/>
        <v>0</v>
      </c>
      <c r="D127" s="5">
        <f t="shared" si="16"/>
        <v>0</v>
      </c>
      <c r="E127" s="5">
        <f t="shared" si="18"/>
        <v>0</v>
      </c>
      <c r="L127" s="74">
        <f t="shared" si="19"/>
        <v>0</v>
      </c>
      <c r="P127" s="17">
        <f t="shared" si="12"/>
        <v>0</v>
      </c>
    </row>
    <row r="128" spans="1:16" ht="12.75">
      <c r="A128" s="32" t="s">
        <v>73</v>
      </c>
      <c r="B128">
        <v>20</v>
      </c>
      <c r="C128" s="1">
        <f t="shared" si="15"/>
        <v>0.00020015211560786198</v>
      </c>
      <c r="D128" s="5">
        <f t="shared" si="16"/>
        <v>0</v>
      </c>
      <c r="E128" s="5">
        <f t="shared" si="18"/>
        <v>20</v>
      </c>
      <c r="L128" s="74">
        <f t="shared" si="19"/>
        <v>20</v>
      </c>
      <c r="P128" s="17">
        <f t="shared" si="12"/>
        <v>20</v>
      </c>
    </row>
    <row r="129" spans="1:16" ht="12.75">
      <c r="A129" s="32" t="s">
        <v>74</v>
      </c>
      <c r="B129">
        <v>47</v>
      </c>
      <c r="C129" s="1">
        <f aca="true" t="shared" si="20" ref="C129:C144">B129/$B$148</f>
        <v>0.00047035747167847565</v>
      </c>
      <c r="D129" s="5">
        <f aca="true" t="shared" si="21" ref="D129:D144">C129*$B$151</f>
        <v>0</v>
      </c>
      <c r="E129" s="5">
        <f t="shared" si="18"/>
        <v>47</v>
      </c>
      <c r="L129" s="74">
        <f t="shared" si="19"/>
        <v>47</v>
      </c>
      <c r="P129" s="17">
        <f t="shared" si="12"/>
        <v>47</v>
      </c>
    </row>
    <row r="130" spans="1:16" ht="12.75">
      <c r="A130" s="32" t="s">
        <v>176</v>
      </c>
      <c r="B130"/>
      <c r="C130" s="1">
        <f t="shared" si="20"/>
        <v>0</v>
      </c>
      <c r="D130" s="5">
        <f t="shared" si="21"/>
        <v>0</v>
      </c>
      <c r="E130" s="5">
        <f t="shared" si="18"/>
        <v>0</v>
      </c>
      <c r="L130" s="74">
        <f t="shared" si="19"/>
        <v>0</v>
      </c>
      <c r="P130" s="17">
        <f t="shared" si="12"/>
        <v>0</v>
      </c>
    </row>
    <row r="131" spans="1:16" ht="12.75">
      <c r="A131" s="43" t="s">
        <v>111</v>
      </c>
      <c r="B131">
        <v>19</v>
      </c>
      <c r="C131" s="1">
        <f t="shared" si="20"/>
        <v>0.00019014450982746887</v>
      </c>
      <c r="D131" s="5">
        <f t="shared" si="21"/>
        <v>0</v>
      </c>
      <c r="E131" s="5">
        <f t="shared" si="18"/>
        <v>19</v>
      </c>
      <c r="M131" s="76">
        <f>E131</f>
        <v>19</v>
      </c>
      <c r="P131" s="17">
        <f t="shared" si="12"/>
        <v>19</v>
      </c>
    </row>
    <row r="132" spans="1:16" ht="12.75">
      <c r="A132" s="31" t="s">
        <v>112</v>
      </c>
      <c r="B132">
        <v>1</v>
      </c>
      <c r="C132" s="1">
        <f t="shared" si="20"/>
        <v>1.0007605780393099E-05</v>
      </c>
      <c r="D132" s="5">
        <f t="shared" si="21"/>
        <v>0</v>
      </c>
      <c r="E132" s="5">
        <f t="shared" si="2"/>
        <v>1</v>
      </c>
      <c r="J132" s="73">
        <f aca="true" t="shared" si="22" ref="J132:J137">E132</f>
        <v>1</v>
      </c>
      <c r="P132" s="17">
        <f t="shared" si="12"/>
        <v>1</v>
      </c>
    </row>
    <row r="133" spans="1:16" ht="12.75">
      <c r="A133" s="31" t="s">
        <v>113</v>
      </c>
      <c r="B133">
        <v>23</v>
      </c>
      <c r="C133" s="1">
        <f t="shared" si="20"/>
        <v>0.00023017493294904127</v>
      </c>
      <c r="D133" s="5">
        <f t="shared" si="21"/>
        <v>0</v>
      </c>
      <c r="E133" s="5">
        <f t="shared" si="2"/>
        <v>23</v>
      </c>
      <c r="J133" s="73">
        <f t="shared" si="22"/>
        <v>23</v>
      </c>
      <c r="P133" s="17">
        <f t="shared" si="12"/>
        <v>23</v>
      </c>
    </row>
    <row r="134" spans="1:16" ht="12.75">
      <c r="A134" s="31" t="s">
        <v>75</v>
      </c>
      <c r="B134"/>
      <c r="C134" s="1">
        <f t="shared" si="20"/>
        <v>0</v>
      </c>
      <c r="D134" s="5">
        <f t="shared" si="21"/>
        <v>0</v>
      </c>
      <c r="E134" s="5">
        <f t="shared" si="2"/>
        <v>0</v>
      </c>
      <c r="J134" s="73">
        <f t="shared" si="22"/>
        <v>0</v>
      </c>
      <c r="K134" s="6"/>
      <c r="P134" s="17">
        <f t="shared" si="12"/>
        <v>0</v>
      </c>
    </row>
    <row r="135" spans="1:16" ht="12.75">
      <c r="A135" s="31" t="s">
        <v>127</v>
      </c>
      <c r="B135">
        <v>38</v>
      </c>
      <c r="C135" s="1">
        <f t="shared" si="20"/>
        <v>0.00038028901965493774</v>
      </c>
      <c r="D135" s="5">
        <f t="shared" si="21"/>
        <v>0</v>
      </c>
      <c r="E135" s="5">
        <f t="shared" si="2"/>
        <v>38</v>
      </c>
      <c r="J135" s="73">
        <f t="shared" si="22"/>
        <v>38</v>
      </c>
      <c r="P135" s="17">
        <f t="shared" si="12"/>
        <v>38</v>
      </c>
    </row>
    <row r="136" spans="1:16" ht="12.75">
      <c r="A136" s="31" t="s">
        <v>177</v>
      </c>
      <c r="B136">
        <v>35</v>
      </c>
      <c r="C136" s="1">
        <f t="shared" si="20"/>
        <v>0.0003502662023137585</v>
      </c>
      <c r="D136" s="5">
        <f t="shared" si="21"/>
        <v>0</v>
      </c>
      <c r="E136" s="5">
        <f t="shared" si="2"/>
        <v>35</v>
      </c>
      <c r="J136" s="73">
        <f t="shared" si="22"/>
        <v>35</v>
      </c>
      <c r="P136" s="17">
        <f t="shared" si="12"/>
        <v>35</v>
      </c>
    </row>
    <row r="137" spans="1:16" ht="12.75">
      <c r="A137" s="31" t="s">
        <v>76</v>
      </c>
      <c r="B137">
        <v>64</v>
      </c>
      <c r="C137" s="1">
        <f t="shared" si="20"/>
        <v>0.0006404867699451583</v>
      </c>
      <c r="D137" s="5">
        <f t="shared" si="21"/>
        <v>0</v>
      </c>
      <c r="E137" s="5">
        <f t="shared" si="2"/>
        <v>64</v>
      </c>
      <c r="J137" s="73">
        <f t="shared" si="22"/>
        <v>64</v>
      </c>
      <c r="P137" s="17">
        <f t="shared" si="12"/>
        <v>64</v>
      </c>
    </row>
    <row r="138" spans="1:16" ht="12.75">
      <c r="A138" s="33" t="s">
        <v>77</v>
      </c>
      <c r="B138"/>
      <c r="C138" s="1">
        <f t="shared" si="20"/>
        <v>0</v>
      </c>
      <c r="D138" s="5">
        <f t="shared" si="21"/>
        <v>0</v>
      </c>
      <c r="E138" s="5">
        <f aca="true" t="shared" si="23" ref="E138:E144">B138+D138</f>
        <v>0</v>
      </c>
      <c r="K138" s="75">
        <f>E138</f>
        <v>0</v>
      </c>
      <c r="P138" s="17">
        <f t="shared" si="12"/>
        <v>0</v>
      </c>
    </row>
    <row r="139" spans="1:16" ht="12.75">
      <c r="A139" s="33" t="s">
        <v>223</v>
      </c>
      <c r="B139">
        <v>2</v>
      </c>
      <c r="C139" s="1">
        <f t="shared" si="20"/>
        <v>2.0015211560786197E-05</v>
      </c>
      <c r="D139" s="5">
        <f t="shared" si="21"/>
        <v>0</v>
      </c>
      <c r="E139" s="5">
        <f>B139+D139</f>
        <v>2</v>
      </c>
      <c r="K139" s="75">
        <f>E139</f>
        <v>2</v>
      </c>
      <c r="P139" s="17">
        <f t="shared" si="12"/>
        <v>2</v>
      </c>
    </row>
    <row r="140" spans="1:16" ht="12.75">
      <c r="A140" s="32" t="s">
        <v>115</v>
      </c>
      <c r="B140">
        <v>15</v>
      </c>
      <c r="C140" s="1">
        <f t="shared" si="20"/>
        <v>0.00015011408670589647</v>
      </c>
      <c r="D140" s="5">
        <f t="shared" si="21"/>
        <v>0</v>
      </c>
      <c r="E140" s="5">
        <f t="shared" si="23"/>
        <v>15</v>
      </c>
      <c r="L140" s="74">
        <f>E140</f>
        <v>15</v>
      </c>
      <c r="P140" s="17">
        <f t="shared" si="12"/>
        <v>15</v>
      </c>
    </row>
    <row r="141" spans="1:16" ht="12.75">
      <c r="A141" s="32" t="s">
        <v>116</v>
      </c>
      <c r="B141">
        <v>65</v>
      </c>
      <c r="C141" s="1">
        <f t="shared" si="20"/>
        <v>0.0006504943757255514</v>
      </c>
      <c r="D141" s="5">
        <f t="shared" si="21"/>
        <v>0</v>
      </c>
      <c r="E141" s="5">
        <f t="shared" si="23"/>
        <v>65</v>
      </c>
      <c r="L141" s="74">
        <f>E141</f>
        <v>65</v>
      </c>
      <c r="P141" s="17">
        <f t="shared" si="12"/>
        <v>65</v>
      </c>
    </row>
    <row r="142" spans="1:16" ht="12.75">
      <c r="A142" s="30" t="s">
        <v>163</v>
      </c>
      <c r="B142"/>
      <c r="C142" s="1">
        <f t="shared" si="20"/>
        <v>0</v>
      </c>
      <c r="D142" s="5">
        <f t="shared" si="21"/>
        <v>0</v>
      </c>
      <c r="E142" s="5">
        <f t="shared" si="23"/>
        <v>0</v>
      </c>
      <c r="G142" s="77"/>
      <c r="O142" s="80">
        <f>E142</f>
        <v>0</v>
      </c>
      <c r="P142" s="17">
        <f t="shared" si="12"/>
        <v>0</v>
      </c>
    </row>
    <row r="143" spans="1:16" ht="12.75">
      <c r="A143" s="29" t="s">
        <v>157</v>
      </c>
      <c r="B143"/>
      <c r="C143" s="1">
        <f t="shared" si="20"/>
        <v>0</v>
      </c>
      <c r="D143" s="5">
        <f t="shared" si="21"/>
        <v>0</v>
      </c>
      <c r="E143" s="5">
        <f t="shared" si="23"/>
        <v>0</v>
      </c>
      <c r="N143" s="70">
        <f>E143</f>
        <v>0</v>
      </c>
      <c r="P143" s="17">
        <f t="shared" si="12"/>
        <v>0</v>
      </c>
    </row>
    <row r="144" spans="1:16" ht="12.75">
      <c r="A144" s="29" t="s">
        <v>78</v>
      </c>
      <c r="B144">
        <v>16</v>
      </c>
      <c r="C144" s="1">
        <f t="shared" si="20"/>
        <v>0.00016012169248628958</v>
      </c>
      <c r="D144" s="5">
        <f t="shared" si="21"/>
        <v>0</v>
      </c>
      <c r="E144" s="5">
        <f t="shared" si="23"/>
        <v>16</v>
      </c>
      <c r="N144" s="70">
        <f>E144</f>
        <v>16</v>
      </c>
      <c r="P144" s="17">
        <f t="shared" si="12"/>
        <v>16</v>
      </c>
    </row>
    <row r="145" spans="1:16" ht="12.75">
      <c r="A145" s="29"/>
      <c r="B145"/>
      <c r="N145" s="70"/>
      <c r="P145" s="17">
        <f t="shared" si="12"/>
        <v>0</v>
      </c>
    </row>
    <row r="146" spans="1:16" ht="12.75">
      <c r="A146" s="29" t="s">
        <v>33</v>
      </c>
      <c r="B146">
        <v>7</v>
      </c>
      <c r="C146" s="1">
        <f>B146/$B$148</f>
        <v>7.00532404627517E-05</v>
      </c>
      <c r="D146" s="5">
        <f>C146*$B$151</f>
        <v>0</v>
      </c>
      <c r="E146" s="5">
        <f>B146+D146</f>
        <v>7</v>
      </c>
      <c r="N146" s="70">
        <f>E146</f>
        <v>7</v>
      </c>
      <c r="P146" s="17">
        <f>E146</f>
        <v>7</v>
      </c>
    </row>
    <row r="147" spans="1:16" s="6" customFormat="1" ht="12.75">
      <c r="A147" s="66"/>
      <c r="B147" s="66"/>
      <c r="D147" s="7"/>
      <c r="E147" s="7"/>
      <c r="N147" s="77"/>
      <c r="P147" s="88"/>
    </row>
    <row r="148" spans="1:16" ht="12.75">
      <c r="A148" s="1" t="s">
        <v>21</v>
      </c>
      <c r="B148" s="16">
        <f>SUM(B12:B146)</f>
        <v>99924</v>
      </c>
      <c r="C148" s="1">
        <f>B148/$B$149</f>
        <v>1</v>
      </c>
      <c r="E148" s="5">
        <f>SUM(E12:E146)</f>
        <v>99924</v>
      </c>
      <c r="F148" s="34">
        <f aca="true" t="shared" si="24" ref="F148:M148">SUM(F12:F144)</f>
        <v>56315</v>
      </c>
      <c r="G148" s="35">
        <f t="shared" si="24"/>
        <v>5334</v>
      </c>
      <c r="H148" s="36">
        <f t="shared" si="24"/>
        <v>1855</v>
      </c>
      <c r="I148" s="37">
        <f t="shared" si="24"/>
        <v>4904</v>
      </c>
      <c r="J148" s="38">
        <f t="shared" si="24"/>
        <v>290</v>
      </c>
      <c r="K148" s="39">
        <f t="shared" si="24"/>
        <v>2</v>
      </c>
      <c r="L148" s="40">
        <f t="shared" si="24"/>
        <v>175</v>
      </c>
      <c r="M148" s="41">
        <f t="shared" si="24"/>
        <v>19</v>
      </c>
      <c r="N148" s="42">
        <f>SUM(N12:N146)</f>
        <v>23</v>
      </c>
      <c r="O148" s="79">
        <f>SUM(O12:O146)</f>
        <v>31007</v>
      </c>
      <c r="P148" s="5">
        <f>SUM(P12:P146)</f>
        <v>68917</v>
      </c>
    </row>
    <row r="149" spans="1:5" ht="12.75">
      <c r="A149" s="1" t="s">
        <v>22</v>
      </c>
      <c r="B149" s="5">
        <v>99924</v>
      </c>
      <c r="D149" s="5" t="s">
        <v>20</v>
      </c>
      <c r="E149" s="5">
        <f>SUM(F148:O148)</f>
        <v>99924</v>
      </c>
    </row>
    <row r="150" spans="2:5" ht="12.75">
      <c r="B150" s="5" t="s">
        <v>20</v>
      </c>
      <c r="C150" s="5"/>
      <c r="E150" s="5">
        <f>SUM(O148:P148)</f>
        <v>99924</v>
      </c>
    </row>
    <row r="151" spans="1:2" ht="38.25">
      <c r="A151" s="18" t="s">
        <v>23</v>
      </c>
      <c r="B151" s="19">
        <f>B149-B148</f>
        <v>0</v>
      </c>
    </row>
    <row r="152" ht="13.5" thickBot="1"/>
    <row r="153" spans="1:12" ht="12.75">
      <c r="A153" s="44"/>
      <c r="B153" s="45"/>
      <c r="C153" s="46"/>
      <c r="D153" s="45"/>
      <c r="E153" s="45"/>
      <c r="F153" s="46"/>
      <c r="G153" s="46"/>
      <c r="H153" s="46"/>
      <c r="I153" s="46"/>
      <c r="J153" s="46"/>
      <c r="K153" s="46"/>
      <c r="L153" s="47"/>
    </row>
    <row r="154" spans="1:12" ht="12.75">
      <c r="A154" s="48">
        <v>1</v>
      </c>
      <c r="B154" s="49" t="s">
        <v>135</v>
      </c>
      <c r="C154" s="50"/>
      <c r="D154" s="49"/>
      <c r="E154" s="49"/>
      <c r="F154" s="50"/>
      <c r="G154" s="50"/>
      <c r="H154" s="50"/>
      <c r="I154" s="51">
        <f>P148</f>
        <v>68917</v>
      </c>
      <c r="J154" s="50"/>
      <c r="K154" s="50"/>
      <c r="L154" s="52"/>
    </row>
    <row r="155" spans="1:12" ht="13.5" thickBot="1">
      <c r="A155" s="48"/>
      <c r="B155" s="49"/>
      <c r="C155" s="50"/>
      <c r="D155" s="49"/>
      <c r="E155" s="49"/>
      <c r="F155" s="50"/>
      <c r="G155" s="50"/>
      <c r="H155" s="50"/>
      <c r="I155" s="53"/>
      <c r="J155" s="50"/>
      <c r="K155" s="50"/>
      <c r="L155" s="52"/>
    </row>
    <row r="156" spans="1:12" ht="13.5" thickBot="1">
      <c r="A156" s="48"/>
      <c r="B156" s="49"/>
      <c r="C156" s="50"/>
      <c r="D156" s="49"/>
      <c r="E156" s="49"/>
      <c r="F156" s="50"/>
      <c r="G156" s="50"/>
      <c r="H156" s="50"/>
      <c r="I156" s="54" t="s">
        <v>12</v>
      </c>
      <c r="J156" s="55" t="s">
        <v>136</v>
      </c>
      <c r="K156" s="55" t="s">
        <v>137</v>
      </c>
      <c r="L156" s="52"/>
    </row>
    <row r="157" spans="1:12" ht="12.75">
      <c r="A157" s="48">
        <v>2</v>
      </c>
      <c r="B157" s="49" t="s">
        <v>138</v>
      </c>
      <c r="C157" s="50"/>
      <c r="D157" s="49"/>
      <c r="E157" s="49"/>
      <c r="F157" s="50"/>
      <c r="G157" s="50"/>
      <c r="H157" s="50"/>
      <c r="I157" s="56">
        <f>J157+K157</f>
        <v>61649</v>
      </c>
      <c r="J157" s="56">
        <f>G148</f>
        <v>5334</v>
      </c>
      <c r="K157" s="56">
        <f>F148</f>
        <v>56315</v>
      </c>
      <c r="L157" s="52"/>
    </row>
    <row r="158" spans="1:12" ht="12.75">
      <c r="A158" s="48">
        <v>3</v>
      </c>
      <c r="B158" s="49" t="s">
        <v>139</v>
      </c>
      <c r="C158" s="50"/>
      <c r="D158" s="49"/>
      <c r="E158" s="49"/>
      <c r="F158" s="50"/>
      <c r="G158" s="50"/>
      <c r="H158" s="50"/>
      <c r="I158" s="56">
        <f>J158+K158</f>
        <v>6759</v>
      </c>
      <c r="J158" s="56">
        <f>H148</f>
        <v>1855</v>
      </c>
      <c r="K158" s="56">
        <f>I148</f>
        <v>4904</v>
      </c>
      <c r="L158" s="52"/>
    </row>
    <row r="159" spans="1:12" ht="12.75">
      <c r="A159" s="48">
        <v>4</v>
      </c>
      <c r="B159" s="49" t="s">
        <v>154</v>
      </c>
      <c r="C159" s="50"/>
      <c r="D159" s="49"/>
      <c r="E159" s="49"/>
      <c r="F159" s="50"/>
      <c r="G159" s="50"/>
      <c r="H159" s="50"/>
      <c r="I159" s="56">
        <f>J159+K159</f>
        <v>292</v>
      </c>
      <c r="J159" s="56">
        <f>J148</f>
        <v>290</v>
      </c>
      <c r="K159" s="56">
        <f>K148</f>
        <v>2</v>
      </c>
      <c r="L159" s="52"/>
    </row>
    <row r="160" spans="1:12" ht="12.75">
      <c r="A160" s="48">
        <v>5</v>
      </c>
      <c r="B160" s="49" t="s">
        <v>141</v>
      </c>
      <c r="C160" s="50"/>
      <c r="D160" s="49"/>
      <c r="E160" s="49"/>
      <c r="F160" s="50"/>
      <c r="G160" s="50"/>
      <c r="H160" s="50"/>
      <c r="I160" s="57">
        <f>L148</f>
        <v>175</v>
      </c>
      <c r="J160" s="50"/>
      <c r="K160" s="50"/>
      <c r="L160" s="52"/>
    </row>
    <row r="161" spans="1:12" ht="12.75">
      <c r="A161" s="48">
        <v>6</v>
      </c>
      <c r="B161" s="49" t="s">
        <v>142</v>
      </c>
      <c r="C161" s="50"/>
      <c r="D161" s="49"/>
      <c r="E161" s="49"/>
      <c r="F161" s="50"/>
      <c r="G161" s="50"/>
      <c r="H161" s="50"/>
      <c r="I161" s="51">
        <f>M148</f>
        <v>19</v>
      </c>
      <c r="J161" s="50"/>
      <c r="K161" s="50"/>
      <c r="L161" s="52"/>
    </row>
    <row r="162" spans="1:12" ht="12.75">
      <c r="A162" s="48">
        <v>9</v>
      </c>
      <c r="B162" s="49" t="s">
        <v>143</v>
      </c>
      <c r="C162" s="50"/>
      <c r="D162" s="49"/>
      <c r="E162" s="49"/>
      <c r="F162" s="50"/>
      <c r="G162" s="50"/>
      <c r="H162" s="50"/>
      <c r="I162" s="50"/>
      <c r="J162" s="50"/>
      <c r="K162" s="50"/>
      <c r="L162" s="52"/>
    </row>
    <row r="163" spans="1:12" ht="12.75">
      <c r="A163" s="48"/>
      <c r="B163" s="58" t="s">
        <v>144</v>
      </c>
      <c r="C163" s="59"/>
      <c r="D163" s="58" t="s">
        <v>145</v>
      </c>
      <c r="E163" s="49"/>
      <c r="F163" s="50"/>
      <c r="G163" s="50"/>
      <c r="H163" s="50"/>
      <c r="I163" s="50"/>
      <c r="J163" s="50"/>
      <c r="K163" s="50"/>
      <c r="L163" s="52"/>
    </row>
    <row r="164" spans="1:12" ht="12.75">
      <c r="A164" s="48"/>
      <c r="B164" s="49" t="s">
        <v>148</v>
      </c>
      <c r="C164" s="50"/>
      <c r="D164" s="60">
        <f>SUM(J132:J136)</f>
        <v>97</v>
      </c>
      <c r="E164" s="49"/>
      <c r="F164" s="50"/>
      <c r="G164" s="50"/>
      <c r="H164" s="50"/>
      <c r="I164" s="50"/>
      <c r="J164" s="50"/>
      <c r="K164" s="50"/>
      <c r="L164" s="52"/>
    </row>
    <row r="165" spans="1:12" ht="12.75">
      <c r="A165" s="48"/>
      <c r="B165" s="49" t="s">
        <v>149</v>
      </c>
      <c r="C165" s="50"/>
      <c r="D165" s="61">
        <f>SUM(J113:J116)</f>
        <v>129</v>
      </c>
      <c r="E165" s="49"/>
      <c r="F165" s="50"/>
      <c r="G165" s="50"/>
      <c r="H165" s="50"/>
      <c r="I165" s="50"/>
      <c r="J165" s="50"/>
      <c r="K165" s="50"/>
      <c r="L165" s="52"/>
    </row>
    <row r="166" spans="1:12" ht="12.75">
      <c r="A166" s="48"/>
      <c r="B166" s="49" t="s">
        <v>150</v>
      </c>
      <c r="C166" s="50"/>
      <c r="D166" s="61">
        <f>SUM(I50:I63)</f>
        <v>4605</v>
      </c>
      <c r="E166" s="49"/>
      <c r="F166" s="50"/>
      <c r="G166" s="50"/>
      <c r="H166" s="50"/>
      <c r="I166" s="50"/>
      <c r="J166" s="50"/>
      <c r="K166" s="50"/>
      <c r="L166" s="52"/>
    </row>
    <row r="167" spans="1:12" ht="12.75">
      <c r="A167" s="48"/>
      <c r="B167" s="49" t="s">
        <v>147</v>
      </c>
      <c r="C167" s="50"/>
      <c r="D167" s="60">
        <f>SUM(I37:I45)</f>
        <v>115</v>
      </c>
      <c r="E167" s="49"/>
      <c r="F167" s="50"/>
      <c r="G167" s="50"/>
      <c r="H167" s="50"/>
      <c r="I167" s="50"/>
      <c r="J167" s="50"/>
      <c r="K167" s="50"/>
      <c r="L167" s="52"/>
    </row>
    <row r="168" spans="1:12" ht="12.75">
      <c r="A168" s="48"/>
      <c r="B168" s="49" t="s">
        <v>151</v>
      </c>
      <c r="C168" s="50"/>
      <c r="D168" s="61">
        <f>SUM(I99:I112)</f>
        <v>154</v>
      </c>
      <c r="E168" s="49"/>
      <c r="F168" s="50"/>
      <c r="G168" s="50"/>
      <c r="H168" s="50"/>
      <c r="I168" s="50"/>
      <c r="J168" s="50"/>
      <c r="K168" s="50"/>
      <c r="L168" s="52"/>
    </row>
    <row r="169" spans="1:12" ht="12.75">
      <c r="A169" s="48"/>
      <c r="B169" s="49" t="s">
        <v>146</v>
      </c>
      <c r="C169" s="50"/>
      <c r="D169" s="61">
        <f>SUM(K138:K139)</f>
        <v>2</v>
      </c>
      <c r="E169" s="49"/>
      <c r="F169" s="50"/>
      <c r="G169" s="50"/>
      <c r="H169" s="50"/>
      <c r="I169" s="50"/>
      <c r="J169" s="50"/>
      <c r="K169" s="50"/>
      <c r="L169" s="52"/>
    </row>
    <row r="170" spans="1:12" ht="13.5" thickBot="1">
      <c r="A170" s="62"/>
      <c r="B170" s="63"/>
      <c r="C170" s="64"/>
      <c r="D170" s="63"/>
      <c r="E170" s="63"/>
      <c r="F170" s="64"/>
      <c r="G170" s="64"/>
      <c r="H170" s="64"/>
      <c r="I170" s="64"/>
      <c r="J170" s="64"/>
      <c r="K170" s="64"/>
      <c r="L170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80" zoomScaleNormal="80" zoomScalePageLayoutView="0" workbookViewId="0" topLeftCell="A4">
      <pane ySplit="8" topLeftCell="A118" activePane="bottomLeft" state="frozen"/>
      <selection pane="topLeft" activeCell="E4" sqref="E4"/>
      <selection pane="bottomLeft" activeCell="B142" sqref="B14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5" customHeight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7" t="s">
        <v>168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130</v>
      </c>
      <c r="K11" s="21" t="s">
        <v>131</v>
      </c>
      <c r="L11" s="22" t="s">
        <v>17</v>
      </c>
      <c r="M11" s="23" t="s">
        <v>132</v>
      </c>
      <c r="N11" s="24" t="s">
        <v>133</v>
      </c>
      <c r="O11" s="81" t="s">
        <v>19</v>
      </c>
      <c r="P11" s="10" t="s">
        <v>18</v>
      </c>
    </row>
    <row r="12" spans="1:16" ht="12.75">
      <c r="A12" s="26" t="s">
        <v>152</v>
      </c>
      <c r="B12"/>
      <c r="C12" s="1">
        <f aca="true" t="shared" si="0" ref="C12:C43">B12/$B$121</f>
        <v>0</v>
      </c>
      <c r="D12" s="5">
        <f aca="true" t="shared" si="1" ref="D12:D43">C12*$B$124</f>
        <v>0</v>
      </c>
      <c r="E12" s="5">
        <f aca="true" t="shared" si="2" ref="E12:E105">B12+D12</f>
        <v>0</v>
      </c>
      <c r="H12" s="68">
        <f>E12</f>
        <v>0</v>
      </c>
      <c r="I12" s="17"/>
      <c r="P12" s="17">
        <f>E12</f>
        <v>0</v>
      </c>
    </row>
    <row r="13" spans="1:16" ht="12.75">
      <c r="A13" s="27" t="s">
        <v>229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I13" s="69">
        <f>E13</f>
        <v>0</v>
      </c>
      <c r="P13" s="17">
        <f>E13</f>
        <v>0</v>
      </c>
    </row>
    <row r="14" spans="1:16" ht="12.75">
      <c r="A14" s="26" t="s">
        <v>24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8">
        <f>E14</f>
        <v>0</v>
      </c>
      <c r="I14" s="17"/>
      <c r="P14" s="17">
        <f>E14</f>
        <v>0</v>
      </c>
    </row>
    <row r="15" spans="1:16" ht="12.75">
      <c r="A15" s="27" t="s">
        <v>25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9">
        <f>E15</f>
        <v>0</v>
      </c>
      <c r="P15" s="17">
        <f aca="true" t="shared" si="3" ref="P15:P100">E15</f>
        <v>0</v>
      </c>
    </row>
    <row r="16" spans="1:16" ht="12.75">
      <c r="A16" s="26" t="s">
        <v>80</v>
      </c>
      <c r="B16">
        <v>4</v>
      </c>
      <c r="C16" s="1">
        <f t="shared" si="0"/>
        <v>9.837920263656263E-05</v>
      </c>
      <c r="D16" s="5">
        <f t="shared" si="1"/>
        <v>0</v>
      </c>
      <c r="E16" s="5">
        <f aca="true" t="shared" si="4" ref="E16:E25">B16+D16</f>
        <v>4</v>
      </c>
      <c r="H16" s="68">
        <f>E16</f>
        <v>4</v>
      </c>
      <c r="I16" s="6"/>
      <c r="P16" s="17">
        <f t="shared" si="3"/>
        <v>4</v>
      </c>
    </row>
    <row r="17" spans="1:16" ht="12.75">
      <c r="A17" s="26" t="s">
        <v>81</v>
      </c>
      <c r="B17">
        <v>34</v>
      </c>
      <c r="C17" s="1">
        <f t="shared" si="0"/>
        <v>0.0008362232224107824</v>
      </c>
      <c r="D17" s="5">
        <f t="shared" si="1"/>
        <v>0</v>
      </c>
      <c r="E17" s="5">
        <f t="shared" si="4"/>
        <v>34</v>
      </c>
      <c r="H17" s="68">
        <f>E17</f>
        <v>34</v>
      </c>
      <c r="I17" s="6"/>
      <c r="P17" s="17">
        <f t="shared" si="3"/>
        <v>34</v>
      </c>
    </row>
    <row r="18" spans="1:16" ht="12.75">
      <c r="A18" s="27" t="s">
        <v>204</v>
      </c>
      <c r="B18">
        <v>6</v>
      </c>
      <c r="C18" s="1">
        <f t="shared" si="0"/>
        <v>0.00014756880395484393</v>
      </c>
      <c r="D18" s="5">
        <f t="shared" si="1"/>
        <v>0</v>
      </c>
      <c r="E18" s="5">
        <f t="shared" si="4"/>
        <v>6</v>
      </c>
      <c r="H18" s="6"/>
      <c r="I18" s="69">
        <f aca="true" t="shared" si="5" ref="I18:I25">E18</f>
        <v>6</v>
      </c>
      <c r="P18" s="17">
        <f>E18</f>
        <v>6</v>
      </c>
    </row>
    <row r="19" spans="1:16" ht="12.75">
      <c r="A19" s="86" t="s">
        <v>249</v>
      </c>
      <c r="B19">
        <v>19</v>
      </c>
      <c r="C19" s="1">
        <f t="shared" si="0"/>
        <v>0.0004673012125236725</v>
      </c>
      <c r="D19" s="5">
        <f t="shared" si="1"/>
        <v>0</v>
      </c>
      <c r="E19" s="5">
        <f t="shared" si="4"/>
        <v>19</v>
      </c>
      <c r="H19" s="6"/>
      <c r="I19" s="77"/>
      <c r="L19" s="85">
        <f>E19</f>
        <v>19</v>
      </c>
      <c r="P19" s="17">
        <f>E19</f>
        <v>19</v>
      </c>
    </row>
    <row r="20" spans="1:16" ht="12.75">
      <c r="A20" s="27" t="s">
        <v>181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"/>
      <c r="I20" s="69">
        <f t="shared" si="5"/>
        <v>0</v>
      </c>
      <c r="P20" s="17">
        <f>E20</f>
        <v>0</v>
      </c>
    </row>
    <row r="21" spans="1:16" ht="12.75">
      <c r="A21" s="27" t="s">
        <v>153</v>
      </c>
      <c r="B21">
        <v>5</v>
      </c>
      <c r="C21" s="1">
        <f t="shared" si="0"/>
        <v>0.0001229740032957033</v>
      </c>
      <c r="D21" s="5">
        <f t="shared" si="1"/>
        <v>0</v>
      </c>
      <c r="E21" s="5">
        <f t="shared" si="4"/>
        <v>5</v>
      </c>
      <c r="H21" s="6"/>
      <c r="I21" s="69">
        <f t="shared" si="5"/>
        <v>5</v>
      </c>
      <c r="P21" s="17">
        <f t="shared" si="3"/>
        <v>5</v>
      </c>
    </row>
    <row r="22" spans="1:16" ht="12.75">
      <c r="A22" s="27" t="s">
        <v>25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"/>
      <c r="I22" s="69">
        <f t="shared" si="5"/>
        <v>0</v>
      </c>
      <c r="P22" s="17">
        <f>E22</f>
        <v>0</v>
      </c>
    </row>
    <row r="23" spans="1:16" ht="12.75">
      <c r="A23" s="27" t="s">
        <v>182</v>
      </c>
      <c r="B23"/>
      <c r="C23" s="1">
        <f t="shared" si="0"/>
        <v>0</v>
      </c>
      <c r="D23" s="5">
        <f t="shared" si="1"/>
        <v>0</v>
      </c>
      <c r="E23" s="5">
        <f t="shared" si="4"/>
        <v>0</v>
      </c>
      <c r="H23" s="6"/>
      <c r="I23" s="69">
        <f t="shared" si="5"/>
        <v>0</v>
      </c>
      <c r="P23" s="17">
        <f t="shared" si="3"/>
        <v>0</v>
      </c>
    </row>
    <row r="24" spans="1:16" ht="12.75">
      <c r="A24" s="27" t="s">
        <v>230</v>
      </c>
      <c r="B24">
        <v>4</v>
      </c>
      <c r="C24" s="1">
        <f t="shared" si="0"/>
        <v>9.837920263656263E-05</v>
      </c>
      <c r="D24" s="5">
        <f t="shared" si="1"/>
        <v>0</v>
      </c>
      <c r="E24" s="5">
        <f>B24+D24</f>
        <v>4</v>
      </c>
      <c r="H24" s="6"/>
      <c r="I24" s="69">
        <f t="shared" si="5"/>
        <v>4</v>
      </c>
      <c r="P24" s="17">
        <f t="shared" si="3"/>
        <v>4</v>
      </c>
    </row>
    <row r="25" spans="1:16" ht="12.75">
      <c r="A25" s="27" t="s">
        <v>83</v>
      </c>
      <c r="B25">
        <v>8</v>
      </c>
      <c r="C25" s="1">
        <f t="shared" si="0"/>
        <v>0.00019675840527312526</v>
      </c>
      <c r="D25" s="5">
        <f t="shared" si="1"/>
        <v>0</v>
      </c>
      <c r="E25" s="5">
        <f t="shared" si="4"/>
        <v>8</v>
      </c>
      <c r="H25" s="6"/>
      <c r="I25" s="69">
        <f t="shared" si="5"/>
        <v>8</v>
      </c>
      <c r="P25" s="17">
        <f t="shared" si="3"/>
        <v>8</v>
      </c>
    </row>
    <row r="26" spans="1:16" ht="12.75">
      <c r="A26" s="26" t="s">
        <v>26</v>
      </c>
      <c r="B26">
        <v>10</v>
      </c>
      <c r="C26" s="1">
        <f t="shared" si="0"/>
        <v>0.0002459480065914066</v>
      </c>
      <c r="D26" s="5">
        <f t="shared" si="1"/>
        <v>0</v>
      </c>
      <c r="E26" s="5">
        <f t="shared" si="2"/>
        <v>10</v>
      </c>
      <c r="H26" s="68">
        <f>E26</f>
        <v>10</v>
      </c>
      <c r="P26" s="17">
        <f t="shared" si="3"/>
        <v>10</v>
      </c>
    </row>
    <row r="27" spans="1:16" ht="12.75">
      <c r="A27" s="26" t="s">
        <v>27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H27" s="68">
        <f>E27</f>
        <v>0</v>
      </c>
      <c r="P27" s="17">
        <f t="shared" si="3"/>
        <v>0</v>
      </c>
    </row>
    <row r="28" spans="1:16" ht="12.75">
      <c r="A28" s="26" t="s">
        <v>205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8">
        <f>E28</f>
        <v>0</v>
      </c>
      <c r="P28" s="17">
        <f t="shared" si="3"/>
        <v>0</v>
      </c>
    </row>
    <row r="29" spans="1:16" ht="12.75">
      <c r="A29" s="26" t="s">
        <v>28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H29" s="68">
        <f>E29</f>
        <v>0</v>
      </c>
      <c r="P29" s="17">
        <f>E29</f>
        <v>0</v>
      </c>
    </row>
    <row r="30" spans="1:16" ht="12.75">
      <c r="A30" s="26" t="s">
        <v>118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G30" s="6"/>
      <c r="H30" s="68">
        <f>E30</f>
        <v>0</v>
      </c>
      <c r="P30" s="17">
        <f t="shared" si="3"/>
        <v>0</v>
      </c>
    </row>
    <row r="31" spans="1:16" ht="12.75">
      <c r="A31" s="27" t="s">
        <v>87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H31" s="6"/>
      <c r="I31" s="69">
        <f>E31</f>
        <v>0</v>
      </c>
      <c r="P31" s="17">
        <f t="shared" si="3"/>
        <v>0</v>
      </c>
    </row>
    <row r="32" spans="1:16" ht="12.75">
      <c r="A32" s="27" t="s">
        <v>89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H32" s="6"/>
      <c r="I32" s="69">
        <f>E32</f>
        <v>0</v>
      </c>
      <c r="P32" s="17">
        <f t="shared" si="3"/>
        <v>0</v>
      </c>
    </row>
    <row r="33" spans="1:16" ht="12.75">
      <c r="A33" s="27" t="s">
        <v>119</v>
      </c>
      <c r="B33">
        <v>2</v>
      </c>
      <c r="C33" s="1">
        <f t="shared" si="0"/>
        <v>4.9189601318281314E-05</v>
      </c>
      <c r="D33" s="5">
        <f t="shared" si="1"/>
        <v>0</v>
      </c>
      <c r="E33" s="5">
        <f>B33+D33</f>
        <v>2</v>
      </c>
      <c r="H33" s="6"/>
      <c r="I33" s="69">
        <f>E33</f>
        <v>2</v>
      </c>
      <c r="P33" s="17">
        <f t="shared" si="3"/>
        <v>2</v>
      </c>
    </row>
    <row r="34" spans="1:16" ht="12.75">
      <c r="A34" s="27" t="s">
        <v>158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I34" s="69">
        <f>E34</f>
        <v>0</v>
      </c>
      <c r="P34" s="17">
        <f t="shared" si="3"/>
        <v>0</v>
      </c>
    </row>
    <row r="35" spans="1:16" ht="12.75">
      <c r="A35" s="26" t="s">
        <v>184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H35" s="68">
        <f>E35</f>
        <v>0</v>
      </c>
      <c r="P35" s="17">
        <f t="shared" si="3"/>
        <v>0</v>
      </c>
    </row>
    <row r="36" spans="1:16" ht="12.75">
      <c r="A36" s="26" t="s">
        <v>206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H36" s="68">
        <f>E36</f>
        <v>0</v>
      </c>
      <c r="P36" s="17">
        <f>E36</f>
        <v>0</v>
      </c>
    </row>
    <row r="37" spans="1:16" ht="12.75">
      <c r="A37" s="26" t="s">
        <v>244</v>
      </c>
      <c r="B37">
        <v>1</v>
      </c>
      <c r="C37" s="1">
        <f t="shared" si="0"/>
        <v>2.4594800659140657E-05</v>
      </c>
      <c r="D37" s="5">
        <f t="shared" si="1"/>
        <v>0</v>
      </c>
      <c r="E37" s="5">
        <f>B37+D37</f>
        <v>1</v>
      </c>
      <c r="H37" s="68">
        <f>E37</f>
        <v>1</v>
      </c>
      <c r="P37" s="17">
        <f>E37</f>
        <v>1</v>
      </c>
    </row>
    <row r="38" spans="1:16" ht="12.75">
      <c r="A38" s="26" t="s">
        <v>195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H38" s="68">
        <f>E38</f>
        <v>0</v>
      </c>
      <c r="P38" s="17">
        <f>E38</f>
        <v>0</v>
      </c>
    </row>
    <row r="39" spans="1:16" ht="12.75">
      <c r="A39" s="26" t="s">
        <v>91</v>
      </c>
      <c r="B39">
        <v>3</v>
      </c>
      <c r="C39" s="1">
        <f t="shared" si="0"/>
        <v>7.378440197742197E-05</v>
      </c>
      <c r="D39" s="5">
        <f t="shared" si="1"/>
        <v>0</v>
      </c>
      <c r="E39" s="5">
        <f>B39+D39</f>
        <v>3</v>
      </c>
      <c r="H39" s="68">
        <f>E39</f>
        <v>3</v>
      </c>
      <c r="P39" s="17">
        <f>E39</f>
        <v>3</v>
      </c>
    </row>
    <row r="40" spans="1:16" ht="12.75">
      <c r="A40" s="27" t="s">
        <v>93</v>
      </c>
      <c r="B40">
        <v>4</v>
      </c>
      <c r="C40" s="1">
        <f t="shared" si="0"/>
        <v>9.837920263656263E-05</v>
      </c>
      <c r="D40" s="5">
        <f t="shared" si="1"/>
        <v>0</v>
      </c>
      <c r="E40" s="5">
        <f t="shared" si="2"/>
        <v>4</v>
      </c>
      <c r="I40" s="69">
        <f>E40</f>
        <v>4</v>
      </c>
      <c r="P40" s="17">
        <f t="shared" si="3"/>
        <v>4</v>
      </c>
    </row>
    <row r="41" spans="1:16" ht="12.75">
      <c r="A41" s="27" t="s">
        <v>95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I41" s="69">
        <f>E41</f>
        <v>0</v>
      </c>
      <c r="P41" s="17">
        <f>E41</f>
        <v>0</v>
      </c>
    </row>
    <row r="42" spans="1:16" ht="12.75">
      <c r="A42" s="27" t="s">
        <v>98</v>
      </c>
      <c r="B42">
        <v>1</v>
      </c>
      <c r="C42" s="1">
        <f t="shared" si="0"/>
        <v>2.4594800659140657E-05</v>
      </c>
      <c r="D42" s="5">
        <f t="shared" si="1"/>
        <v>0</v>
      </c>
      <c r="E42" s="5">
        <f>B42+D42</f>
        <v>1</v>
      </c>
      <c r="I42" s="69">
        <f>E42</f>
        <v>1</v>
      </c>
      <c r="P42" s="17">
        <f t="shared" si="3"/>
        <v>1</v>
      </c>
    </row>
    <row r="43" spans="1:16" ht="12.75">
      <c r="A43" s="82" t="s">
        <v>99</v>
      </c>
      <c r="B43">
        <v>22</v>
      </c>
      <c r="C43" s="1">
        <f t="shared" si="0"/>
        <v>0.0005410856145010945</v>
      </c>
      <c r="D43" s="5">
        <f t="shared" si="1"/>
        <v>0</v>
      </c>
      <c r="E43" s="5">
        <f t="shared" si="2"/>
        <v>22</v>
      </c>
      <c r="H43" s="83">
        <f>E43</f>
        <v>22</v>
      </c>
      <c r="I43" s="77"/>
      <c r="P43" s="17">
        <f t="shared" si="3"/>
        <v>22</v>
      </c>
    </row>
    <row r="44" spans="1:16" ht="12.75">
      <c r="A44" s="29" t="s">
        <v>33</v>
      </c>
      <c r="B44"/>
      <c r="C44" s="1">
        <f aca="true" t="shared" si="6" ref="C44:C75">B44/$B$121</f>
        <v>0</v>
      </c>
      <c r="D44" s="5">
        <f aca="true" t="shared" si="7" ref="D44:D75">C44*$B$124</f>
        <v>0</v>
      </c>
      <c r="E44" s="5">
        <f t="shared" si="2"/>
        <v>0</v>
      </c>
      <c r="N44" s="70">
        <f>E44</f>
        <v>0</v>
      </c>
      <c r="P44" s="17">
        <f t="shared" si="3"/>
        <v>0</v>
      </c>
    </row>
    <row r="45" spans="1:16" ht="12.75">
      <c r="A45" s="30" t="s">
        <v>102</v>
      </c>
      <c r="B45"/>
      <c r="C45" s="1">
        <f t="shared" si="6"/>
        <v>0</v>
      </c>
      <c r="D45" s="5">
        <f t="shared" si="7"/>
        <v>0</v>
      </c>
      <c r="E45" s="5">
        <f t="shared" si="2"/>
        <v>0</v>
      </c>
      <c r="G45" s="71">
        <f>E45</f>
        <v>0</v>
      </c>
      <c r="P45" s="17">
        <f t="shared" si="3"/>
        <v>0</v>
      </c>
    </row>
    <row r="46" spans="1:16" ht="12.75">
      <c r="A46" s="30" t="s">
        <v>34</v>
      </c>
      <c r="B46">
        <v>63</v>
      </c>
      <c r="C46" s="1">
        <f t="shared" si="6"/>
        <v>0.0015494724415258615</v>
      </c>
      <c r="D46" s="5">
        <f t="shared" si="7"/>
        <v>0</v>
      </c>
      <c r="E46" s="5">
        <f>B46+D46</f>
        <v>63</v>
      </c>
      <c r="G46" s="71">
        <f>E46</f>
        <v>63</v>
      </c>
      <c r="P46" s="17">
        <f>E46</f>
        <v>63</v>
      </c>
    </row>
    <row r="47" spans="1:16" ht="12.75">
      <c r="A47" s="28" t="s">
        <v>35</v>
      </c>
      <c r="B47"/>
      <c r="C47" s="1">
        <f t="shared" si="6"/>
        <v>0</v>
      </c>
      <c r="D47" s="5">
        <f t="shared" si="7"/>
        <v>0</v>
      </c>
      <c r="E47" s="5">
        <f t="shared" si="2"/>
        <v>0</v>
      </c>
      <c r="F47" s="72">
        <f>E47</f>
        <v>0</v>
      </c>
      <c r="P47" s="17">
        <f t="shared" si="3"/>
        <v>0</v>
      </c>
    </row>
    <row r="48" spans="1:16" ht="12.75">
      <c r="A48" s="30" t="s">
        <v>36</v>
      </c>
      <c r="B48"/>
      <c r="C48" s="1">
        <f t="shared" si="6"/>
        <v>0</v>
      </c>
      <c r="D48" s="5">
        <f t="shared" si="7"/>
        <v>0</v>
      </c>
      <c r="E48" s="5">
        <f t="shared" si="2"/>
        <v>0</v>
      </c>
      <c r="G48" s="71">
        <f>E48</f>
        <v>0</v>
      </c>
      <c r="P48" s="17">
        <f t="shared" si="3"/>
        <v>0</v>
      </c>
    </row>
    <row r="49" spans="1:16" ht="12.75">
      <c r="A49" s="30" t="s">
        <v>37</v>
      </c>
      <c r="B49">
        <v>5</v>
      </c>
      <c r="C49" s="1">
        <f t="shared" si="6"/>
        <v>0.0001229740032957033</v>
      </c>
      <c r="D49" s="5">
        <f t="shared" si="7"/>
        <v>0</v>
      </c>
      <c r="E49" s="5">
        <f t="shared" si="2"/>
        <v>5</v>
      </c>
      <c r="G49" s="71">
        <f>E49</f>
        <v>5</v>
      </c>
      <c r="P49" s="17">
        <f t="shared" si="3"/>
        <v>5</v>
      </c>
    </row>
    <row r="50" spans="1:16" ht="12.75">
      <c r="A50" s="30" t="s">
        <v>38</v>
      </c>
      <c r="B50">
        <v>849</v>
      </c>
      <c r="C50" s="1">
        <f t="shared" si="6"/>
        <v>0.020880985759610417</v>
      </c>
      <c r="D50" s="5">
        <f t="shared" si="7"/>
        <v>0</v>
      </c>
      <c r="E50" s="5">
        <f t="shared" si="2"/>
        <v>849</v>
      </c>
      <c r="G50" s="71">
        <f>E50</f>
        <v>849</v>
      </c>
      <c r="P50" s="17">
        <f t="shared" si="3"/>
        <v>849</v>
      </c>
    </row>
    <row r="51" spans="1:16" ht="12.75">
      <c r="A51" s="30" t="s">
        <v>39</v>
      </c>
      <c r="B51">
        <v>15296</v>
      </c>
      <c r="C51" s="1">
        <f t="shared" si="6"/>
        <v>0.3762020708822155</v>
      </c>
      <c r="D51" s="5">
        <f t="shared" si="7"/>
        <v>0</v>
      </c>
      <c r="E51" s="5">
        <f t="shared" si="2"/>
        <v>15296</v>
      </c>
      <c r="G51" s="77"/>
      <c r="O51" s="80">
        <f>E51</f>
        <v>15296</v>
      </c>
      <c r="P51" s="17"/>
    </row>
    <row r="52" spans="1:16" ht="12.75">
      <c r="A52" s="28" t="s">
        <v>103</v>
      </c>
      <c r="B52">
        <v>31</v>
      </c>
      <c r="C52" s="1">
        <f t="shared" si="6"/>
        <v>0.0007624388204333604</v>
      </c>
      <c r="D52" s="5">
        <f t="shared" si="7"/>
        <v>0</v>
      </c>
      <c r="E52" s="5">
        <f>B52+D52</f>
        <v>31</v>
      </c>
      <c r="F52" s="72">
        <f aca="true" t="shared" si="8" ref="F52:F57">E52</f>
        <v>31</v>
      </c>
      <c r="P52" s="17">
        <f>E52</f>
        <v>31</v>
      </c>
    </row>
    <row r="53" spans="1:16" ht="12.75">
      <c r="A53" s="28" t="s">
        <v>40</v>
      </c>
      <c r="B53"/>
      <c r="C53" s="1">
        <f t="shared" si="6"/>
        <v>0</v>
      </c>
      <c r="D53" s="5">
        <f t="shared" si="7"/>
        <v>0</v>
      </c>
      <c r="E53" s="5">
        <f t="shared" si="2"/>
        <v>0</v>
      </c>
      <c r="F53" s="72">
        <f t="shared" si="8"/>
        <v>0</v>
      </c>
      <c r="P53" s="17">
        <f t="shared" si="3"/>
        <v>0</v>
      </c>
    </row>
    <row r="54" spans="1:16" ht="12.75">
      <c r="A54" s="28" t="s">
        <v>41</v>
      </c>
      <c r="B54">
        <v>1</v>
      </c>
      <c r="C54" s="1">
        <f t="shared" si="6"/>
        <v>2.4594800659140657E-05</v>
      </c>
      <c r="D54" s="5">
        <f t="shared" si="7"/>
        <v>0</v>
      </c>
      <c r="E54" s="5">
        <f t="shared" si="2"/>
        <v>1</v>
      </c>
      <c r="F54" s="72">
        <f t="shared" si="8"/>
        <v>1</v>
      </c>
      <c r="P54" s="17">
        <f t="shared" si="3"/>
        <v>1</v>
      </c>
    </row>
    <row r="55" spans="1:16" ht="12.75">
      <c r="A55" s="28" t="s">
        <v>42</v>
      </c>
      <c r="B55">
        <v>70</v>
      </c>
      <c r="C55" s="1">
        <f t="shared" si="6"/>
        <v>0.001721636046139846</v>
      </c>
      <c r="D55" s="5">
        <f t="shared" si="7"/>
        <v>0</v>
      </c>
      <c r="E55" s="5">
        <f t="shared" si="2"/>
        <v>70</v>
      </c>
      <c r="F55" s="72">
        <f t="shared" si="8"/>
        <v>70</v>
      </c>
      <c r="P55" s="17">
        <f t="shared" si="3"/>
        <v>70</v>
      </c>
    </row>
    <row r="56" spans="1:16" ht="12.75">
      <c r="A56" s="28" t="s">
        <v>43</v>
      </c>
      <c r="B56">
        <v>19</v>
      </c>
      <c r="C56" s="1">
        <f t="shared" si="6"/>
        <v>0.0004673012125236725</v>
      </c>
      <c r="D56" s="5">
        <f t="shared" si="7"/>
        <v>0</v>
      </c>
      <c r="E56" s="5">
        <f t="shared" si="2"/>
        <v>19</v>
      </c>
      <c r="F56" s="72">
        <f t="shared" si="8"/>
        <v>19</v>
      </c>
      <c r="P56" s="17">
        <f t="shared" si="3"/>
        <v>19</v>
      </c>
    </row>
    <row r="57" spans="1:16" ht="12.75">
      <c r="A57" s="28" t="s">
        <v>155</v>
      </c>
      <c r="B57">
        <v>147</v>
      </c>
      <c r="C57" s="1">
        <f t="shared" si="6"/>
        <v>0.0036154356968936766</v>
      </c>
      <c r="D57" s="5">
        <f t="shared" si="7"/>
        <v>0</v>
      </c>
      <c r="E57" s="5">
        <f t="shared" si="2"/>
        <v>147</v>
      </c>
      <c r="F57" s="72">
        <f t="shared" si="8"/>
        <v>147</v>
      </c>
      <c r="P57" s="17">
        <f t="shared" si="3"/>
        <v>147</v>
      </c>
    </row>
    <row r="58" spans="1:16" ht="12.75">
      <c r="A58" s="30" t="s">
        <v>44</v>
      </c>
      <c r="B58">
        <v>679</v>
      </c>
      <c r="C58" s="1">
        <f t="shared" si="6"/>
        <v>0.016699869647556508</v>
      </c>
      <c r="D58" s="5">
        <f t="shared" si="7"/>
        <v>0</v>
      </c>
      <c r="E58" s="5">
        <f t="shared" si="2"/>
        <v>679</v>
      </c>
      <c r="G58" s="71">
        <f>E58</f>
        <v>679</v>
      </c>
      <c r="P58" s="17">
        <f t="shared" si="3"/>
        <v>679</v>
      </c>
    </row>
    <row r="59" spans="1:16" ht="12.75">
      <c r="A59" s="28" t="s">
        <v>45</v>
      </c>
      <c r="B59">
        <v>555</v>
      </c>
      <c r="C59" s="1">
        <f t="shared" si="6"/>
        <v>0.013650114365823064</v>
      </c>
      <c r="D59" s="5">
        <f t="shared" si="7"/>
        <v>0</v>
      </c>
      <c r="E59" s="5">
        <f t="shared" si="2"/>
        <v>555</v>
      </c>
      <c r="F59" s="72">
        <f>E59</f>
        <v>555</v>
      </c>
      <c r="P59" s="17">
        <f t="shared" si="3"/>
        <v>555</v>
      </c>
    </row>
    <row r="60" spans="1:16" ht="12.75">
      <c r="A60" s="28" t="s">
        <v>46</v>
      </c>
      <c r="B60">
        <v>2667</v>
      </c>
      <c r="C60" s="1">
        <f t="shared" si="6"/>
        <v>0.06559433335792814</v>
      </c>
      <c r="D60" s="5">
        <f t="shared" si="7"/>
        <v>0</v>
      </c>
      <c r="E60" s="5">
        <f t="shared" si="2"/>
        <v>2667</v>
      </c>
      <c r="F60" s="72">
        <f>E60</f>
        <v>2667</v>
      </c>
      <c r="P60" s="17">
        <f t="shared" si="3"/>
        <v>2667</v>
      </c>
    </row>
    <row r="61" spans="1:16" ht="12.75">
      <c r="A61" s="28" t="s">
        <v>47</v>
      </c>
      <c r="B61">
        <v>4</v>
      </c>
      <c r="C61" s="1">
        <f t="shared" si="6"/>
        <v>9.837920263656263E-05</v>
      </c>
      <c r="D61" s="5">
        <f t="shared" si="7"/>
        <v>0</v>
      </c>
      <c r="E61" s="5">
        <f t="shared" si="2"/>
        <v>4</v>
      </c>
      <c r="F61" s="72">
        <f>E61</f>
        <v>4</v>
      </c>
      <c r="P61" s="17">
        <f t="shared" si="3"/>
        <v>4</v>
      </c>
    </row>
    <row r="62" spans="1:16" ht="12.75">
      <c r="A62" s="28" t="s">
        <v>48</v>
      </c>
      <c r="B62">
        <v>40</v>
      </c>
      <c r="C62" s="1">
        <f t="shared" si="6"/>
        <v>0.0009837920263656263</v>
      </c>
      <c r="D62" s="5">
        <f t="shared" si="7"/>
        <v>0</v>
      </c>
      <c r="E62" s="5">
        <f t="shared" si="2"/>
        <v>40</v>
      </c>
      <c r="F62" s="72">
        <f>E62</f>
        <v>40</v>
      </c>
      <c r="P62" s="17">
        <f t="shared" si="3"/>
        <v>40</v>
      </c>
    </row>
    <row r="63" spans="1:16" ht="12.75">
      <c r="A63" s="30" t="s">
        <v>49</v>
      </c>
      <c r="B63">
        <v>32</v>
      </c>
      <c r="C63" s="1">
        <f t="shared" si="6"/>
        <v>0.000787033621092501</v>
      </c>
      <c r="D63" s="5">
        <f t="shared" si="7"/>
        <v>0</v>
      </c>
      <c r="E63" s="5">
        <f t="shared" si="2"/>
        <v>32</v>
      </c>
      <c r="G63" s="71">
        <f>E63</f>
        <v>32</v>
      </c>
      <c r="P63" s="17">
        <f t="shared" si="3"/>
        <v>32</v>
      </c>
    </row>
    <row r="64" spans="1:16" ht="12.75">
      <c r="A64" s="28" t="s">
        <v>50</v>
      </c>
      <c r="B64">
        <v>5</v>
      </c>
      <c r="C64" s="1">
        <f t="shared" si="6"/>
        <v>0.0001229740032957033</v>
      </c>
      <c r="D64" s="5">
        <f t="shared" si="7"/>
        <v>0</v>
      </c>
      <c r="E64" s="5">
        <f t="shared" si="2"/>
        <v>5</v>
      </c>
      <c r="F64" s="72">
        <f>E64</f>
        <v>5</v>
      </c>
      <c r="P64" s="17">
        <f t="shared" si="3"/>
        <v>5</v>
      </c>
    </row>
    <row r="65" spans="1:16" ht="12.75">
      <c r="A65" s="28" t="s">
        <v>51</v>
      </c>
      <c r="B65">
        <v>6626</v>
      </c>
      <c r="C65" s="1">
        <f t="shared" si="6"/>
        <v>0.162965149167466</v>
      </c>
      <c r="D65" s="5">
        <f t="shared" si="7"/>
        <v>0</v>
      </c>
      <c r="E65" s="5">
        <f t="shared" si="2"/>
        <v>6626</v>
      </c>
      <c r="F65" s="72">
        <f>E65</f>
        <v>6626</v>
      </c>
      <c r="P65" s="17">
        <f t="shared" si="3"/>
        <v>6626</v>
      </c>
    </row>
    <row r="66" spans="1:16" ht="12.75">
      <c r="A66" s="30" t="s">
        <v>52</v>
      </c>
      <c r="B66">
        <v>526</v>
      </c>
      <c r="C66" s="1">
        <f t="shared" si="6"/>
        <v>0.012936865146707987</v>
      </c>
      <c r="D66" s="5">
        <f t="shared" si="7"/>
        <v>0</v>
      </c>
      <c r="E66" s="5">
        <f t="shared" si="2"/>
        <v>526</v>
      </c>
      <c r="G66" s="71">
        <f>E66</f>
        <v>526</v>
      </c>
      <c r="P66" s="17">
        <f t="shared" si="3"/>
        <v>526</v>
      </c>
    </row>
    <row r="67" spans="1:16" ht="12.75">
      <c r="A67" s="28" t="s">
        <v>53</v>
      </c>
      <c r="B67">
        <v>9344</v>
      </c>
      <c r="C67" s="1">
        <f t="shared" si="6"/>
        <v>0.2298138173590103</v>
      </c>
      <c r="D67" s="5">
        <f t="shared" si="7"/>
        <v>0</v>
      </c>
      <c r="E67" s="5">
        <f t="shared" si="2"/>
        <v>9344</v>
      </c>
      <c r="F67" s="72">
        <f>E67</f>
        <v>9344</v>
      </c>
      <c r="P67" s="17">
        <f t="shared" si="3"/>
        <v>9344</v>
      </c>
    </row>
    <row r="68" spans="1:16" ht="12.75">
      <c r="A68" s="28" t="s">
        <v>54</v>
      </c>
      <c r="B68">
        <v>1</v>
      </c>
      <c r="C68" s="1">
        <f t="shared" si="6"/>
        <v>2.4594800659140657E-05</v>
      </c>
      <c r="D68" s="5">
        <f t="shared" si="7"/>
        <v>0</v>
      </c>
      <c r="E68" s="5">
        <f t="shared" si="2"/>
        <v>1</v>
      </c>
      <c r="F68" s="72">
        <f>E68</f>
        <v>1</v>
      </c>
      <c r="P68" s="17">
        <f t="shared" si="3"/>
        <v>1</v>
      </c>
    </row>
    <row r="69" spans="1:16" ht="12.75">
      <c r="A69" s="28" t="s">
        <v>55</v>
      </c>
      <c r="B69">
        <v>2805</v>
      </c>
      <c r="C69" s="1">
        <f t="shared" si="6"/>
        <v>0.06898841584888954</v>
      </c>
      <c r="D69" s="5">
        <f t="shared" si="7"/>
        <v>0</v>
      </c>
      <c r="E69" s="5">
        <f t="shared" si="2"/>
        <v>2805</v>
      </c>
      <c r="F69" s="72">
        <f>E69</f>
        <v>2805</v>
      </c>
      <c r="P69" s="17">
        <f t="shared" si="3"/>
        <v>2805</v>
      </c>
    </row>
    <row r="70" spans="1:16" ht="12.75">
      <c r="A70" s="26" t="s">
        <v>210</v>
      </c>
      <c r="B70"/>
      <c r="C70" s="1">
        <f t="shared" si="6"/>
        <v>0</v>
      </c>
      <c r="D70" s="5">
        <f t="shared" si="7"/>
        <v>0</v>
      </c>
      <c r="E70" s="5">
        <f t="shared" si="2"/>
        <v>0</v>
      </c>
      <c r="H70" s="68">
        <f>E70</f>
        <v>0</v>
      </c>
      <c r="P70" s="17">
        <f t="shared" si="3"/>
        <v>0</v>
      </c>
    </row>
    <row r="71" spans="1:16" ht="12.75">
      <c r="A71" s="26" t="s">
        <v>56</v>
      </c>
      <c r="B71">
        <v>1</v>
      </c>
      <c r="C71" s="1">
        <f t="shared" si="6"/>
        <v>2.4594800659140657E-05</v>
      </c>
      <c r="D71" s="5">
        <f t="shared" si="7"/>
        <v>0</v>
      </c>
      <c r="E71" s="5">
        <f>B71+D71</f>
        <v>1</v>
      </c>
      <c r="H71" s="68">
        <f>E71</f>
        <v>1</v>
      </c>
      <c r="P71" s="17">
        <f>E71</f>
        <v>1</v>
      </c>
    </row>
    <row r="72" spans="1:16" ht="12.75">
      <c r="A72" s="26" t="s">
        <v>57</v>
      </c>
      <c r="B72">
        <v>24</v>
      </c>
      <c r="C72" s="1">
        <f t="shared" si="6"/>
        <v>0.0005902752158193757</v>
      </c>
      <c r="D72" s="5">
        <f t="shared" si="7"/>
        <v>0</v>
      </c>
      <c r="E72" s="5">
        <f t="shared" si="2"/>
        <v>24</v>
      </c>
      <c r="H72" s="68">
        <f aca="true" t="shared" si="9" ref="H72:H78">E72</f>
        <v>24</v>
      </c>
      <c r="P72" s="17">
        <f t="shared" si="3"/>
        <v>24</v>
      </c>
    </row>
    <row r="73" spans="1:16" ht="12.75">
      <c r="A73" s="26" t="s">
        <v>105</v>
      </c>
      <c r="B73">
        <v>1</v>
      </c>
      <c r="C73" s="1">
        <f t="shared" si="6"/>
        <v>2.4594800659140657E-05</v>
      </c>
      <c r="D73" s="5">
        <f t="shared" si="7"/>
        <v>0</v>
      </c>
      <c r="E73" s="5">
        <f t="shared" si="2"/>
        <v>1</v>
      </c>
      <c r="H73" s="68">
        <f t="shared" si="9"/>
        <v>1</v>
      </c>
      <c r="P73" s="17">
        <f t="shared" si="3"/>
        <v>1</v>
      </c>
    </row>
    <row r="74" spans="1:16" ht="12.75">
      <c r="A74" s="26" t="s">
        <v>58</v>
      </c>
      <c r="B74">
        <v>5</v>
      </c>
      <c r="C74" s="1">
        <f t="shared" si="6"/>
        <v>0.0001229740032957033</v>
      </c>
      <c r="D74" s="5">
        <f t="shared" si="7"/>
        <v>0</v>
      </c>
      <c r="E74" s="5">
        <f t="shared" si="2"/>
        <v>5</v>
      </c>
      <c r="H74" s="68">
        <f t="shared" si="9"/>
        <v>5</v>
      </c>
      <c r="P74" s="17">
        <f t="shared" si="3"/>
        <v>5</v>
      </c>
    </row>
    <row r="75" spans="1:16" ht="12.75">
      <c r="A75" s="26" t="s">
        <v>59</v>
      </c>
      <c r="B75">
        <v>6</v>
      </c>
      <c r="C75" s="1">
        <f t="shared" si="6"/>
        <v>0.00014756880395484393</v>
      </c>
      <c r="D75" s="5">
        <f t="shared" si="7"/>
        <v>0</v>
      </c>
      <c r="E75" s="5">
        <f t="shared" si="2"/>
        <v>6</v>
      </c>
      <c r="H75" s="68">
        <f t="shared" si="9"/>
        <v>6</v>
      </c>
      <c r="P75" s="17">
        <f t="shared" si="3"/>
        <v>6</v>
      </c>
    </row>
    <row r="76" spans="1:16" ht="12.75">
      <c r="A76" s="26" t="s">
        <v>60</v>
      </c>
      <c r="B76">
        <v>35</v>
      </c>
      <c r="C76" s="1">
        <f aca="true" t="shared" si="10" ref="C76:C107">B76/$B$121</f>
        <v>0.000860818023069923</v>
      </c>
      <c r="D76" s="5">
        <f aca="true" t="shared" si="11" ref="D76:D107">C76*$B$124</f>
        <v>0</v>
      </c>
      <c r="E76" s="5">
        <f t="shared" si="2"/>
        <v>35</v>
      </c>
      <c r="H76" s="68">
        <f t="shared" si="9"/>
        <v>35</v>
      </c>
      <c r="P76" s="17">
        <f t="shared" si="3"/>
        <v>35</v>
      </c>
    </row>
    <row r="77" spans="1:16" ht="12.75">
      <c r="A77" s="26" t="s">
        <v>61</v>
      </c>
      <c r="B77">
        <v>1</v>
      </c>
      <c r="C77" s="1">
        <f t="shared" si="10"/>
        <v>2.4594800659140657E-05</v>
      </c>
      <c r="D77" s="5">
        <f t="shared" si="11"/>
        <v>0</v>
      </c>
      <c r="E77" s="5">
        <f t="shared" si="2"/>
        <v>1</v>
      </c>
      <c r="H77" s="68">
        <f t="shared" si="9"/>
        <v>1</v>
      </c>
      <c r="P77" s="17">
        <f t="shared" si="3"/>
        <v>1</v>
      </c>
    </row>
    <row r="78" spans="1:16" ht="12.75">
      <c r="A78" s="26" t="s">
        <v>62</v>
      </c>
      <c r="B78">
        <v>235</v>
      </c>
      <c r="C78" s="1">
        <f t="shared" si="10"/>
        <v>0.005779778154898055</v>
      </c>
      <c r="D78" s="5">
        <f t="shared" si="11"/>
        <v>0</v>
      </c>
      <c r="E78" s="5">
        <f t="shared" si="2"/>
        <v>235</v>
      </c>
      <c r="H78" s="68">
        <f t="shared" si="9"/>
        <v>235</v>
      </c>
      <c r="P78" s="17">
        <f t="shared" si="3"/>
        <v>235</v>
      </c>
    </row>
    <row r="79" spans="1:16" ht="12.75">
      <c r="A79" s="27" t="s">
        <v>63</v>
      </c>
      <c r="B79"/>
      <c r="C79" s="1">
        <f t="shared" si="10"/>
        <v>0</v>
      </c>
      <c r="D79" s="5">
        <f t="shared" si="11"/>
        <v>0</v>
      </c>
      <c r="E79" s="5">
        <f t="shared" si="2"/>
        <v>0</v>
      </c>
      <c r="I79" s="69">
        <f>E79</f>
        <v>0</v>
      </c>
      <c r="P79" s="17">
        <f t="shared" si="3"/>
        <v>0</v>
      </c>
    </row>
    <row r="80" spans="1:16" ht="12.75">
      <c r="A80" s="27" t="s">
        <v>106</v>
      </c>
      <c r="B80"/>
      <c r="C80" s="1">
        <f t="shared" si="10"/>
        <v>0</v>
      </c>
      <c r="D80" s="5">
        <f t="shared" si="11"/>
        <v>0</v>
      </c>
      <c r="E80" s="5">
        <f t="shared" si="2"/>
        <v>0</v>
      </c>
      <c r="I80" s="69">
        <f aca="true" t="shared" si="12" ref="I80:I91">E80</f>
        <v>0</v>
      </c>
      <c r="P80" s="17">
        <f t="shared" si="3"/>
        <v>0</v>
      </c>
    </row>
    <row r="81" spans="1:16" ht="12.75">
      <c r="A81" s="27" t="s">
        <v>64</v>
      </c>
      <c r="B81"/>
      <c r="C81" s="1">
        <f t="shared" si="10"/>
        <v>0</v>
      </c>
      <c r="D81" s="5">
        <f t="shared" si="11"/>
        <v>0</v>
      </c>
      <c r="E81" s="5">
        <f t="shared" si="2"/>
        <v>0</v>
      </c>
      <c r="I81" s="69">
        <f t="shared" si="12"/>
        <v>0</v>
      </c>
      <c r="P81" s="17">
        <f t="shared" si="3"/>
        <v>0</v>
      </c>
    </row>
    <row r="82" spans="1:16" ht="12.75">
      <c r="A82" s="27" t="s">
        <v>108</v>
      </c>
      <c r="B82">
        <v>12</v>
      </c>
      <c r="C82" s="1">
        <f t="shared" si="10"/>
        <v>0.00029513760790968787</v>
      </c>
      <c r="D82" s="5">
        <f t="shared" si="11"/>
        <v>0</v>
      </c>
      <c r="E82" s="5">
        <f t="shared" si="2"/>
        <v>12</v>
      </c>
      <c r="I82" s="69">
        <f t="shared" si="12"/>
        <v>12</v>
      </c>
      <c r="P82" s="17">
        <f t="shared" si="3"/>
        <v>12</v>
      </c>
    </row>
    <row r="83" spans="1:16" ht="12.75">
      <c r="A83" s="27" t="s">
        <v>65</v>
      </c>
      <c r="B83"/>
      <c r="C83" s="1">
        <f t="shared" si="10"/>
        <v>0</v>
      </c>
      <c r="D83" s="5">
        <f t="shared" si="11"/>
        <v>0</v>
      </c>
      <c r="E83" s="5">
        <f>B83+D83</f>
        <v>0</v>
      </c>
      <c r="I83" s="69">
        <f>E83</f>
        <v>0</v>
      </c>
      <c r="P83" s="17">
        <f>E83</f>
        <v>0</v>
      </c>
    </row>
    <row r="84" spans="1:16" ht="12.75">
      <c r="A84" s="27" t="s">
        <v>120</v>
      </c>
      <c r="B84"/>
      <c r="C84" s="1">
        <f t="shared" si="10"/>
        <v>0</v>
      </c>
      <c r="D84" s="5">
        <f t="shared" si="11"/>
        <v>0</v>
      </c>
      <c r="E84" s="5">
        <f t="shared" si="2"/>
        <v>0</v>
      </c>
      <c r="I84" s="69">
        <f t="shared" si="12"/>
        <v>0</v>
      </c>
      <c r="P84" s="17">
        <f t="shared" si="3"/>
        <v>0</v>
      </c>
    </row>
    <row r="85" spans="1:16" ht="12.75">
      <c r="A85" s="27" t="s">
        <v>67</v>
      </c>
      <c r="B85"/>
      <c r="C85" s="1">
        <f t="shared" si="10"/>
        <v>0</v>
      </c>
      <c r="D85" s="5">
        <f t="shared" si="11"/>
        <v>0</v>
      </c>
      <c r="E85" s="5">
        <f t="shared" si="2"/>
        <v>0</v>
      </c>
      <c r="I85" s="69">
        <f t="shared" si="12"/>
        <v>0</v>
      </c>
      <c r="P85" s="17">
        <f t="shared" si="3"/>
        <v>0</v>
      </c>
    </row>
    <row r="86" spans="1:16" ht="12.75">
      <c r="A86" s="27" t="s">
        <v>68</v>
      </c>
      <c r="B86"/>
      <c r="C86" s="1">
        <f t="shared" si="10"/>
        <v>0</v>
      </c>
      <c r="D86" s="5">
        <f t="shared" si="11"/>
        <v>0</v>
      </c>
      <c r="E86" s="5">
        <f t="shared" si="2"/>
        <v>0</v>
      </c>
      <c r="I86" s="69">
        <f t="shared" si="12"/>
        <v>0</v>
      </c>
      <c r="P86" s="17">
        <f t="shared" si="3"/>
        <v>0</v>
      </c>
    </row>
    <row r="87" spans="1:16" ht="12.75">
      <c r="A87" s="27" t="s">
        <v>134</v>
      </c>
      <c r="B87"/>
      <c r="C87" s="1">
        <f t="shared" si="10"/>
        <v>0</v>
      </c>
      <c r="D87" s="5">
        <f t="shared" si="11"/>
        <v>0</v>
      </c>
      <c r="E87" s="5">
        <f>B87+D87</f>
        <v>0</v>
      </c>
      <c r="I87" s="69">
        <f>E87</f>
        <v>0</v>
      </c>
      <c r="P87" s="17">
        <f t="shared" si="3"/>
        <v>0</v>
      </c>
    </row>
    <row r="88" spans="1:16" ht="12.75">
      <c r="A88" s="27" t="s">
        <v>122</v>
      </c>
      <c r="B88">
        <v>2</v>
      </c>
      <c r="C88" s="1">
        <f t="shared" si="10"/>
        <v>4.9189601318281314E-05</v>
      </c>
      <c r="D88" s="5">
        <f t="shared" si="11"/>
        <v>0</v>
      </c>
      <c r="E88" s="5">
        <f>B88+D88</f>
        <v>2</v>
      </c>
      <c r="I88" s="69">
        <f>E88</f>
        <v>2</v>
      </c>
      <c r="P88" s="17">
        <f t="shared" si="3"/>
        <v>2</v>
      </c>
    </row>
    <row r="89" spans="1:16" ht="12.75">
      <c r="A89" s="27" t="s">
        <v>239</v>
      </c>
      <c r="B89"/>
      <c r="C89" s="1">
        <f t="shared" si="10"/>
        <v>0</v>
      </c>
      <c r="D89" s="5">
        <f t="shared" si="11"/>
        <v>0</v>
      </c>
      <c r="E89" s="5">
        <f t="shared" si="2"/>
        <v>0</v>
      </c>
      <c r="I89" s="69">
        <f t="shared" si="12"/>
        <v>0</v>
      </c>
      <c r="P89" s="17">
        <f t="shared" si="3"/>
        <v>0</v>
      </c>
    </row>
    <row r="90" spans="1:16" ht="12.75">
      <c r="A90" s="27" t="s">
        <v>110</v>
      </c>
      <c r="B90"/>
      <c r="C90" s="1">
        <f t="shared" si="10"/>
        <v>0</v>
      </c>
      <c r="D90" s="5">
        <f t="shared" si="11"/>
        <v>0</v>
      </c>
      <c r="E90" s="5">
        <f t="shared" si="2"/>
        <v>0</v>
      </c>
      <c r="I90" s="69">
        <f t="shared" si="12"/>
        <v>0</v>
      </c>
      <c r="P90" s="17">
        <f t="shared" si="3"/>
        <v>0</v>
      </c>
    </row>
    <row r="91" spans="1:16" ht="12.75">
      <c r="A91" s="27" t="s">
        <v>123</v>
      </c>
      <c r="B91"/>
      <c r="C91" s="1">
        <f t="shared" si="10"/>
        <v>0</v>
      </c>
      <c r="D91" s="5">
        <f t="shared" si="11"/>
        <v>0</v>
      </c>
      <c r="E91" s="5">
        <f t="shared" si="2"/>
        <v>0</v>
      </c>
      <c r="I91" s="69">
        <f t="shared" si="12"/>
        <v>0</v>
      </c>
      <c r="P91" s="17">
        <f t="shared" si="3"/>
        <v>0</v>
      </c>
    </row>
    <row r="92" spans="1:16" ht="12.75">
      <c r="A92" s="31" t="s">
        <v>125</v>
      </c>
      <c r="B92"/>
      <c r="C92" s="1">
        <f t="shared" si="10"/>
        <v>0</v>
      </c>
      <c r="D92" s="5">
        <f t="shared" si="11"/>
        <v>0</v>
      </c>
      <c r="E92" s="5">
        <f t="shared" si="2"/>
        <v>0</v>
      </c>
      <c r="I92" s="6"/>
      <c r="J92" s="73">
        <f>E92</f>
        <v>0</v>
      </c>
      <c r="P92" s="17">
        <f t="shared" si="3"/>
        <v>0</v>
      </c>
    </row>
    <row r="93" spans="1:16" ht="12.75">
      <c r="A93" s="32" t="s">
        <v>174</v>
      </c>
      <c r="B93"/>
      <c r="C93" s="1">
        <f t="shared" si="10"/>
        <v>0</v>
      </c>
      <c r="D93" s="5">
        <f t="shared" si="11"/>
        <v>0</v>
      </c>
      <c r="E93" s="5">
        <f t="shared" si="2"/>
        <v>0</v>
      </c>
      <c r="L93" s="74">
        <f>E93</f>
        <v>0</v>
      </c>
      <c r="P93" s="17">
        <f t="shared" si="3"/>
        <v>0</v>
      </c>
    </row>
    <row r="94" spans="1:16" ht="12.75">
      <c r="A94" s="32" t="s">
        <v>231</v>
      </c>
      <c r="B94"/>
      <c r="C94" s="1">
        <f t="shared" si="10"/>
        <v>0</v>
      </c>
      <c r="D94" s="5">
        <f t="shared" si="11"/>
        <v>0</v>
      </c>
      <c r="E94" s="5">
        <f>B94+D94</f>
        <v>0</v>
      </c>
      <c r="L94" s="74">
        <f>E94</f>
        <v>0</v>
      </c>
      <c r="P94" s="17">
        <f>E94</f>
        <v>0</v>
      </c>
    </row>
    <row r="95" spans="1:16" ht="12.75">
      <c r="A95" s="32" t="s">
        <v>69</v>
      </c>
      <c r="B95"/>
      <c r="C95" s="1">
        <f t="shared" si="10"/>
        <v>0</v>
      </c>
      <c r="D95" s="5">
        <f t="shared" si="11"/>
        <v>0</v>
      </c>
      <c r="E95" s="5">
        <f>B95+D95</f>
        <v>0</v>
      </c>
      <c r="L95" s="74">
        <f>E95</f>
        <v>0</v>
      </c>
      <c r="P95" s="17">
        <f>E95</f>
        <v>0</v>
      </c>
    </row>
    <row r="96" spans="1:16" ht="12.75">
      <c r="A96" s="32" t="s">
        <v>220</v>
      </c>
      <c r="B96"/>
      <c r="C96" s="1">
        <f t="shared" si="10"/>
        <v>0</v>
      </c>
      <c r="D96" s="5">
        <f t="shared" si="11"/>
        <v>0</v>
      </c>
      <c r="E96" s="5">
        <f>B96+D96</f>
        <v>0</v>
      </c>
      <c r="L96" s="74">
        <f>E96</f>
        <v>0</v>
      </c>
      <c r="P96" s="17">
        <f>E96</f>
        <v>0</v>
      </c>
    </row>
    <row r="97" spans="1:16" ht="12.75">
      <c r="A97" s="32" t="s">
        <v>70</v>
      </c>
      <c r="B97"/>
      <c r="C97" s="1">
        <f t="shared" si="10"/>
        <v>0</v>
      </c>
      <c r="D97" s="5">
        <f t="shared" si="11"/>
        <v>0</v>
      </c>
      <c r="E97" s="5">
        <f t="shared" si="2"/>
        <v>0</v>
      </c>
      <c r="L97" s="74">
        <f aca="true" t="shared" si="13" ref="L97:L106">E97</f>
        <v>0</v>
      </c>
      <c r="P97" s="17">
        <f t="shared" si="3"/>
        <v>0</v>
      </c>
    </row>
    <row r="98" spans="1:16" ht="12.75">
      <c r="A98" s="32" t="s">
        <v>71</v>
      </c>
      <c r="B98">
        <v>222</v>
      </c>
      <c r="C98" s="1">
        <f t="shared" si="10"/>
        <v>0.005460045746329226</v>
      </c>
      <c r="D98" s="5">
        <f t="shared" si="11"/>
        <v>0</v>
      </c>
      <c r="E98" s="5">
        <f>B98+D98</f>
        <v>222</v>
      </c>
      <c r="L98" s="74">
        <f>E98</f>
        <v>222</v>
      </c>
      <c r="P98" s="17">
        <f>E98</f>
        <v>222</v>
      </c>
    </row>
    <row r="99" spans="1:16" ht="12.75">
      <c r="A99" s="32" t="s">
        <v>192</v>
      </c>
      <c r="B99"/>
      <c r="C99" s="1">
        <f t="shared" si="10"/>
        <v>0</v>
      </c>
      <c r="D99" s="5">
        <f t="shared" si="11"/>
        <v>0</v>
      </c>
      <c r="E99" s="5">
        <f>B99+D99</f>
        <v>0</v>
      </c>
      <c r="L99" s="74">
        <f>E99</f>
        <v>0</v>
      </c>
      <c r="P99" s="17">
        <f>E99</f>
        <v>0</v>
      </c>
    </row>
    <row r="100" spans="1:16" ht="12.75">
      <c r="A100" s="32" t="s">
        <v>72</v>
      </c>
      <c r="B100"/>
      <c r="C100" s="1">
        <f t="shared" si="10"/>
        <v>0</v>
      </c>
      <c r="D100" s="5">
        <f t="shared" si="11"/>
        <v>0</v>
      </c>
      <c r="E100" s="5">
        <f t="shared" si="2"/>
        <v>0</v>
      </c>
      <c r="L100" s="74">
        <f t="shared" si="13"/>
        <v>0</v>
      </c>
      <c r="P100" s="17">
        <f t="shared" si="3"/>
        <v>0</v>
      </c>
    </row>
    <row r="101" spans="1:16" ht="12.75">
      <c r="A101" s="32" t="s">
        <v>193</v>
      </c>
      <c r="B101"/>
      <c r="C101" s="1">
        <f t="shared" si="10"/>
        <v>0</v>
      </c>
      <c r="D101" s="5">
        <f t="shared" si="11"/>
        <v>0</v>
      </c>
      <c r="E101" s="5">
        <f>B101+D101</f>
        <v>0</v>
      </c>
      <c r="L101" s="74">
        <f>E101</f>
        <v>0</v>
      </c>
      <c r="P101" s="17">
        <f>E101</f>
        <v>0</v>
      </c>
    </row>
    <row r="102" spans="1:16" ht="12.75">
      <c r="A102" s="32" t="s">
        <v>73</v>
      </c>
      <c r="B102">
        <v>7</v>
      </c>
      <c r="C102" s="1">
        <f t="shared" si="10"/>
        <v>0.0001721636046139846</v>
      </c>
      <c r="D102" s="5">
        <f t="shared" si="11"/>
        <v>0</v>
      </c>
      <c r="E102" s="5">
        <f t="shared" si="2"/>
        <v>7</v>
      </c>
      <c r="L102" s="74">
        <f t="shared" si="13"/>
        <v>7</v>
      </c>
      <c r="P102" s="17">
        <f aca="true" t="shared" si="14" ref="P102:P119">E102</f>
        <v>7</v>
      </c>
    </row>
    <row r="103" spans="1:16" ht="12.75">
      <c r="A103" s="32" t="s">
        <v>74</v>
      </c>
      <c r="B103">
        <v>5</v>
      </c>
      <c r="C103" s="1">
        <f t="shared" si="10"/>
        <v>0.0001229740032957033</v>
      </c>
      <c r="D103" s="5">
        <f t="shared" si="11"/>
        <v>0</v>
      </c>
      <c r="E103" s="5">
        <f t="shared" si="2"/>
        <v>5</v>
      </c>
      <c r="L103" s="74">
        <f t="shared" si="13"/>
        <v>5</v>
      </c>
      <c r="P103" s="17">
        <f t="shared" si="14"/>
        <v>5</v>
      </c>
    </row>
    <row r="104" spans="1:16" ht="12.75">
      <c r="A104" s="32" t="s">
        <v>176</v>
      </c>
      <c r="B104">
        <v>2</v>
      </c>
      <c r="C104" s="1">
        <f t="shared" si="10"/>
        <v>4.9189601318281314E-05</v>
      </c>
      <c r="D104" s="5">
        <f t="shared" si="11"/>
        <v>0</v>
      </c>
      <c r="E104" s="5">
        <f>B104+D104</f>
        <v>2</v>
      </c>
      <c r="L104" s="74">
        <f t="shared" si="13"/>
        <v>2</v>
      </c>
      <c r="P104" s="17">
        <f t="shared" si="14"/>
        <v>2</v>
      </c>
    </row>
    <row r="105" spans="1:16" ht="12.75">
      <c r="A105" s="32" t="s">
        <v>121</v>
      </c>
      <c r="B105"/>
      <c r="C105" s="1">
        <f t="shared" si="10"/>
        <v>0</v>
      </c>
      <c r="D105" s="5">
        <f t="shared" si="11"/>
        <v>0</v>
      </c>
      <c r="E105" s="5">
        <f t="shared" si="2"/>
        <v>0</v>
      </c>
      <c r="L105" s="74">
        <f t="shared" si="13"/>
        <v>0</v>
      </c>
      <c r="P105" s="17">
        <f t="shared" si="14"/>
        <v>0</v>
      </c>
    </row>
    <row r="106" spans="1:16" ht="12.75">
      <c r="A106" s="32" t="s">
        <v>250</v>
      </c>
      <c r="B106">
        <v>4</v>
      </c>
      <c r="C106" s="1">
        <f t="shared" si="10"/>
        <v>9.837920263656263E-05</v>
      </c>
      <c r="D106" s="5">
        <f t="shared" si="11"/>
        <v>0</v>
      </c>
      <c r="E106" s="5">
        <f>B106+D106</f>
        <v>4</v>
      </c>
      <c r="L106" s="74">
        <f t="shared" si="13"/>
        <v>4</v>
      </c>
      <c r="P106" s="17">
        <f t="shared" si="14"/>
        <v>4</v>
      </c>
    </row>
    <row r="107" spans="1:16" ht="12.75">
      <c r="A107" s="32" t="s">
        <v>194</v>
      </c>
      <c r="B107"/>
      <c r="C107" s="1">
        <f t="shared" si="10"/>
        <v>0</v>
      </c>
      <c r="D107" s="5">
        <f t="shared" si="11"/>
        <v>0</v>
      </c>
      <c r="E107" s="5">
        <f>B107+D107</f>
        <v>0</v>
      </c>
      <c r="L107" s="74">
        <f>E107</f>
        <v>0</v>
      </c>
      <c r="P107" s="17">
        <f t="shared" si="14"/>
        <v>0</v>
      </c>
    </row>
    <row r="108" spans="1:16" ht="12.75">
      <c r="A108" s="43" t="s">
        <v>111</v>
      </c>
      <c r="B108"/>
      <c r="C108" s="1">
        <f aca="true" t="shared" si="15" ref="C108:C119">B108/$B$121</f>
        <v>0</v>
      </c>
      <c r="D108" s="5">
        <f aca="true" t="shared" si="16" ref="D108:D119">C108*$B$124</f>
        <v>0</v>
      </c>
      <c r="E108" s="5">
        <f>B108+D108</f>
        <v>0</v>
      </c>
      <c r="M108" s="76">
        <f>E108</f>
        <v>0</v>
      </c>
      <c r="P108" s="17">
        <f>E108</f>
        <v>0</v>
      </c>
    </row>
    <row r="109" spans="1:16" ht="12.75">
      <c r="A109" s="31" t="s">
        <v>113</v>
      </c>
      <c r="B109"/>
      <c r="C109" s="1">
        <f t="shared" si="15"/>
        <v>0</v>
      </c>
      <c r="D109" s="5">
        <f t="shared" si="16"/>
        <v>0</v>
      </c>
      <c r="E109" s="5">
        <f aca="true" t="shared" si="17" ref="E109:E119">B109+D109</f>
        <v>0</v>
      </c>
      <c r="J109" s="73">
        <f>E109</f>
        <v>0</v>
      </c>
      <c r="K109" s="6"/>
      <c r="L109" s="6"/>
      <c r="P109" s="17">
        <f t="shared" si="14"/>
        <v>0</v>
      </c>
    </row>
    <row r="110" spans="1:16" ht="12.75">
      <c r="A110" s="31" t="s">
        <v>75</v>
      </c>
      <c r="B110">
        <v>148</v>
      </c>
      <c r="C110" s="1">
        <f t="shared" si="15"/>
        <v>0.0036400304975528174</v>
      </c>
      <c r="D110" s="5">
        <f t="shared" si="16"/>
        <v>0</v>
      </c>
      <c r="E110" s="5">
        <f t="shared" si="17"/>
        <v>148</v>
      </c>
      <c r="J110" s="73">
        <f>E110</f>
        <v>148</v>
      </c>
      <c r="K110" s="6"/>
      <c r="P110" s="17">
        <f t="shared" si="14"/>
        <v>148</v>
      </c>
    </row>
    <row r="111" spans="1:16" ht="12.75">
      <c r="A111" s="31" t="s">
        <v>127</v>
      </c>
      <c r="B111">
        <v>40</v>
      </c>
      <c r="C111" s="1">
        <f t="shared" si="15"/>
        <v>0.0009837920263656263</v>
      </c>
      <c r="D111" s="5">
        <f t="shared" si="16"/>
        <v>0</v>
      </c>
      <c r="E111" s="5">
        <f t="shared" si="17"/>
        <v>40</v>
      </c>
      <c r="J111" s="73">
        <f>E111</f>
        <v>40</v>
      </c>
      <c r="K111" s="6"/>
      <c r="P111" s="17">
        <f>E111</f>
        <v>40</v>
      </c>
    </row>
    <row r="112" spans="1:16" ht="12.75">
      <c r="A112" s="31" t="s">
        <v>177</v>
      </c>
      <c r="B112"/>
      <c r="C112" s="1">
        <f t="shared" si="15"/>
        <v>0</v>
      </c>
      <c r="D112" s="5">
        <f t="shared" si="16"/>
        <v>0</v>
      </c>
      <c r="E112" s="5">
        <f t="shared" si="17"/>
        <v>0</v>
      </c>
      <c r="J112" s="73">
        <f>E112</f>
        <v>0</v>
      </c>
      <c r="K112" s="6"/>
      <c r="P112" s="17">
        <f t="shared" si="14"/>
        <v>0</v>
      </c>
    </row>
    <row r="113" spans="1:16" ht="12.75">
      <c r="A113" s="32" t="s">
        <v>156</v>
      </c>
      <c r="B113"/>
      <c r="C113" s="1">
        <f t="shared" si="15"/>
        <v>0</v>
      </c>
      <c r="D113" s="5">
        <f t="shared" si="16"/>
        <v>0</v>
      </c>
      <c r="E113" s="5">
        <f t="shared" si="17"/>
        <v>0</v>
      </c>
      <c r="J113" s="6"/>
      <c r="K113" s="6"/>
      <c r="L113" s="74">
        <f>E113</f>
        <v>0</v>
      </c>
      <c r="P113" s="17">
        <f t="shared" si="14"/>
        <v>0</v>
      </c>
    </row>
    <row r="114" spans="1:16" ht="12.75">
      <c r="A114" s="31" t="s">
        <v>76</v>
      </c>
      <c r="B114"/>
      <c r="C114" s="1">
        <f t="shared" si="15"/>
        <v>0</v>
      </c>
      <c r="D114" s="5">
        <f t="shared" si="16"/>
        <v>0</v>
      </c>
      <c r="E114" s="5">
        <f t="shared" si="17"/>
        <v>0</v>
      </c>
      <c r="J114" s="73">
        <f>E114</f>
        <v>0</v>
      </c>
      <c r="P114" s="17">
        <f t="shared" si="14"/>
        <v>0</v>
      </c>
    </row>
    <row r="115" spans="1:16" ht="12.75">
      <c r="A115" s="31" t="s">
        <v>213</v>
      </c>
      <c r="B115"/>
      <c r="C115" s="1">
        <f t="shared" si="15"/>
        <v>0</v>
      </c>
      <c r="D115" s="5">
        <f t="shared" si="16"/>
        <v>0</v>
      </c>
      <c r="E115" s="5">
        <f t="shared" si="17"/>
        <v>0</v>
      </c>
      <c r="J115" s="73">
        <f>E115</f>
        <v>0</v>
      </c>
      <c r="L115" s="6"/>
      <c r="P115" s="17">
        <f>E115</f>
        <v>0</v>
      </c>
    </row>
    <row r="116" spans="1:16" ht="12.75">
      <c r="A116" s="33" t="s">
        <v>77</v>
      </c>
      <c r="B116">
        <v>21</v>
      </c>
      <c r="C116" s="1">
        <f t="shared" si="15"/>
        <v>0.0005164908138419538</v>
      </c>
      <c r="D116" s="5">
        <f t="shared" si="16"/>
        <v>0</v>
      </c>
      <c r="E116" s="5">
        <f t="shared" si="17"/>
        <v>21</v>
      </c>
      <c r="K116" s="75">
        <f>E116</f>
        <v>21</v>
      </c>
      <c r="P116" s="17">
        <f t="shared" si="14"/>
        <v>21</v>
      </c>
    </row>
    <row r="117" spans="1:16" ht="12.75">
      <c r="A117" s="32" t="s">
        <v>115</v>
      </c>
      <c r="B117"/>
      <c r="C117" s="1">
        <f t="shared" si="15"/>
        <v>0</v>
      </c>
      <c r="D117" s="5">
        <f t="shared" si="16"/>
        <v>0</v>
      </c>
      <c r="E117" s="5">
        <f t="shared" si="17"/>
        <v>0</v>
      </c>
      <c r="K117" s="6"/>
      <c r="L117" s="74">
        <f>E117</f>
        <v>0</v>
      </c>
      <c r="P117" s="17">
        <f t="shared" si="14"/>
        <v>0</v>
      </c>
    </row>
    <row r="118" spans="1:16" ht="12.75">
      <c r="A118" s="29" t="s">
        <v>157</v>
      </c>
      <c r="B118"/>
      <c r="C118" s="1">
        <f t="shared" si="15"/>
        <v>0</v>
      </c>
      <c r="D118" s="5">
        <f t="shared" si="16"/>
        <v>0</v>
      </c>
      <c r="E118" s="5">
        <f t="shared" si="17"/>
        <v>0</v>
      </c>
      <c r="K118" s="6"/>
      <c r="N118" s="70">
        <f>E118</f>
        <v>0</v>
      </c>
      <c r="P118" s="17">
        <f t="shared" si="14"/>
        <v>0</v>
      </c>
    </row>
    <row r="119" spans="1:16" ht="12.75">
      <c r="A119" s="29" t="s">
        <v>78</v>
      </c>
      <c r="B119"/>
      <c r="C119" s="1">
        <f t="shared" si="15"/>
        <v>0</v>
      </c>
      <c r="D119" s="5">
        <f t="shared" si="16"/>
        <v>0</v>
      </c>
      <c r="E119" s="5">
        <f t="shared" si="17"/>
        <v>0</v>
      </c>
      <c r="N119" s="70">
        <f>E119</f>
        <v>0</v>
      </c>
      <c r="P119" s="17">
        <f t="shared" si="14"/>
        <v>0</v>
      </c>
    </row>
    <row r="120" spans="1:2" ht="12.75">
      <c r="A120"/>
      <c r="B120" s="16"/>
    </row>
    <row r="121" spans="1:16" ht="12.75">
      <c r="A121" s="1" t="s">
        <v>21</v>
      </c>
      <c r="B121" s="16">
        <f>SUM(B12:B119)</f>
        <v>40659</v>
      </c>
      <c r="C121" s="1">
        <f>B121/$B$122</f>
        <v>1</v>
      </c>
      <c r="E121" s="5">
        <f>SUM(E12:E119)</f>
        <v>40659</v>
      </c>
      <c r="F121" s="34">
        <f aca="true" t="shared" si="18" ref="F121:P121">SUM(F12:F119)</f>
        <v>22315</v>
      </c>
      <c r="G121" s="35">
        <f t="shared" si="18"/>
        <v>2154</v>
      </c>
      <c r="H121" s="36">
        <f t="shared" si="18"/>
        <v>382</v>
      </c>
      <c r="I121" s="37">
        <f t="shared" si="18"/>
        <v>44</v>
      </c>
      <c r="J121" s="38">
        <f t="shared" si="18"/>
        <v>188</v>
      </c>
      <c r="K121" s="39">
        <f t="shared" si="18"/>
        <v>21</v>
      </c>
      <c r="L121" s="40">
        <f t="shared" si="18"/>
        <v>259</v>
      </c>
      <c r="M121" s="41">
        <f t="shared" si="18"/>
        <v>0</v>
      </c>
      <c r="N121" s="42">
        <f t="shared" si="18"/>
        <v>0</v>
      </c>
      <c r="O121" s="79">
        <f>SUM(O12:O119)</f>
        <v>15296</v>
      </c>
      <c r="P121" s="5">
        <f t="shared" si="18"/>
        <v>25363</v>
      </c>
    </row>
    <row r="122" spans="1:5" ht="12.75">
      <c r="A122" s="1" t="s">
        <v>22</v>
      </c>
      <c r="B122" s="5">
        <v>40659</v>
      </c>
      <c r="D122" s="5" t="s">
        <v>20</v>
      </c>
      <c r="E122" s="5">
        <f>SUM(F121:O121)</f>
        <v>40659</v>
      </c>
    </row>
    <row r="123" spans="2:5" ht="12.75">
      <c r="B123" s="5" t="s">
        <v>20</v>
      </c>
      <c r="C123" s="5"/>
      <c r="E123" s="5">
        <f>SUM(O121:P121)</f>
        <v>40659</v>
      </c>
    </row>
    <row r="124" spans="1:2" ht="38.25">
      <c r="A124" s="18" t="s">
        <v>23</v>
      </c>
      <c r="B124" s="19">
        <f>B122-B121</f>
        <v>0</v>
      </c>
    </row>
    <row r="125" ht="13.5" thickBot="1"/>
    <row r="126" spans="1:12" ht="12.75">
      <c r="A126" s="44"/>
      <c r="B126" s="45"/>
      <c r="C126" s="46"/>
      <c r="D126" s="45"/>
      <c r="E126" s="45"/>
      <c r="F126" s="46"/>
      <c r="G126" s="46"/>
      <c r="H126" s="46"/>
      <c r="I126" s="46"/>
      <c r="J126" s="46"/>
      <c r="K126" s="46"/>
      <c r="L126" s="47"/>
    </row>
    <row r="127" spans="1:12" ht="12.75">
      <c r="A127" s="48">
        <v>1</v>
      </c>
      <c r="B127" s="49" t="s">
        <v>135</v>
      </c>
      <c r="C127" s="50"/>
      <c r="D127" s="49"/>
      <c r="E127" s="49"/>
      <c r="F127" s="50"/>
      <c r="G127" s="50"/>
      <c r="H127" s="50"/>
      <c r="I127" s="51">
        <f>P121</f>
        <v>25363</v>
      </c>
      <c r="J127" s="50"/>
      <c r="K127" s="50"/>
      <c r="L127" s="52"/>
    </row>
    <row r="128" spans="1:12" ht="13.5" thickBot="1">
      <c r="A128" s="48"/>
      <c r="B128" s="49"/>
      <c r="C128" s="50"/>
      <c r="D128" s="49"/>
      <c r="E128" s="49"/>
      <c r="F128" s="50"/>
      <c r="G128" s="50"/>
      <c r="H128" s="50"/>
      <c r="I128" s="53"/>
      <c r="J128" s="50"/>
      <c r="K128" s="50"/>
      <c r="L128" s="52"/>
    </row>
    <row r="129" spans="1:12" ht="13.5" thickBot="1">
      <c r="A129" s="48"/>
      <c r="B129" s="49"/>
      <c r="C129" s="50"/>
      <c r="D129" s="49"/>
      <c r="E129" s="49"/>
      <c r="F129" s="50"/>
      <c r="G129" s="50"/>
      <c r="H129" s="50"/>
      <c r="I129" s="54" t="s">
        <v>12</v>
      </c>
      <c r="J129" s="55" t="s">
        <v>136</v>
      </c>
      <c r="K129" s="55" t="s">
        <v>137</v>
      </c>
      <c r="L129" s="52"/>
    </row>
    <row r="130" spans="1:12" ht="12.75">
      <c r="A130" s="48">
        <v>2</v>
      </c>
      <c r="B130" s="49" t="s">
        <v>138</v>
      </c>
      <c r="C130" s="50"/>
      <c r="D130" s="49"/>
      <c r="E130" s="49"/>
      <c r="F130" s="50"/>
      <c r="G130" s="50"/>
      <c r="H130" s="50"/>
      <c r="I130" s="56">
        <f>J130+K130</f>
        <v>24469</v>
      </c>
      <c r="J130" s="56">
        <f>G121</f>
        <v>2154</v>
      </c>
      <c r="K130" s="56">
        <f>F121</f>
        <v>22315</v>
      </c>
      <c r="L130" s="52"/>
    </row>
    <row r="131" spans="1:12" ht="12.75">
      <c r="A131" s="48">
        <v>3</v>
      </c>
      <c r="B131" s="49" t="s">
        <v>139</v>
      </c>
      <c r="C131" s="50"/>
      <c r="D131" s="49"/>
      <c r="E131" s="49"/>
      <c r="F131" s="50"/>
      <c r="G131" s="50"/>
      <c r="H131" s="50"/>
      <c r="I131" s="56">
        <f>J131+K131</f>
        <v>426</v>
      </c>
      <c r="J131" s="56">
        <f>H121</f>
        <v>382</v>
      </c>
      <c r="K131" s="56">
        <f>I121</f>
        <v>44</v>
      </c>
      <c r="L131" s="52"/>
    </row>
    <row r="132" spans="1:12" ht="12.75">
      <c r="A132" s="48">
        <v>4</v>
      </c>
      <c r="B132" s="49" t="s">
        <v>154</v>
      </c>
      <c r="C132" s="50"/>
      <c r="D132" s="49"/>
      <c r="E132" s="49"/>
      <c r="F132" s="50"/>
      <c r="G132" s="50"/>
      <c r="H132" s="50"/>
      <c r="I132" s="56">
        <f>J132+K132</f>
        <v>209</v>
      </c>
      <c r="J132" s="56">
        <f>J121</f>
        <v>188</v>
      </c>
      <c r="K132" s="56">
        <f>K121</f>
        <v>21</v>
      </c>
      <c r="L132" s="52"/>
    </row>
    <row r="133" spans="1:12" ht="12.75">
      <c r="A133" s="48">
        <v>5</v>
      </c>
      <c r="B133" s="49" t="s">
        <v>141</v>
      </c>
      <c r="C133" s="50"/>
      <c r="D133" s="49"/>
      <c r="E133" s="49"/>
      <c r="F133" s="50"/>
      <c r="G133" s="50"/>
      <c r="H133" s="50"/>
      <c r="I133" s="57">
        <f>L121</f>
        <v>259</v>
      </c>
      <c r="J133" s="50"/>
      <c r="K133" s="50"/>
      <c r="L133" s="52"/>
    </row>
    <row r="134" spans="1:12" ht="12.75">
      <c r="A134" s="48">
        <v>6</v>
      </c>
      <c r="B134" s="49" t="s">
        <v>142</v>
      </c>
      <c r="C134" s="50"/>
      <c r="D134" s="49"/>
      <c r="E134" s="49"/>
      <c r="F134" s="50"/>
      <c r="G134" s="50"/>
      <c r="H134" s="50"/>
      <c r="I134" s="51">
        <f>M121</f>
        <v>0</v>
      </c>
      <c r="J134" s="50"/>
      <c r="K134" s="50"/>
      <c r="L134" s="52"/>
    </row>
    <row r="135" spans="1:12" ht="12.75">
      <c r="A135" s="48">
        <v>9</v>
      </c>
      <c r="B135" s="49" t="s">
        <v>143</v>
      </c>
      <c r="C135" s="50"/>
      <c r="D135" s="49"/>
      <c r="E135" s="49"/>
      <c r="F135" s="50"/>
      <c r="G135" s="50"/>
      <c r="H135" s="50"/>
      <c r="I135" s="50"/>
      <c r="J135" s="50"/>
      <c r="K135" s="50"/>
      <c r="L135" s="52"/>
    </row>
    <row r="136" spans="1:12" ht="12.75">
      <c r="A136" s="48"/>
      <c r="B136" s="58" t="s">
        <v>144</v>
      </c>
      <c r="C136" s="59"/>
      <c r="D136" s="58" t="s">
        <v>145</v>
      </c>
      <c r="E136" s="49"/>
      <c r="F136" s="50"/>
      <c r="G136" s="50"/>
      <c r="H136" s="50"/>
      <c r="I136" s="50"/>
      <c r="J136" s="50"/>
      <c r="K136" s="50"/>
      <c r="L136" s="52"/>
    </row>
    <row r="137" spans="1:12" ht="12.75">
      <c r="A137" s="48"/>
      <c r="B137" s="49" t="s">
        <v>148</v>
      </c>
      <c r="C137" s="50"/>
      <c r="D137" s="60">
        <f>SUM(J109:J112)</f>
        <v>188</v>
      </c>
      <c r="E137" s="49"/>
      <c r="F137" s="50"/>
      <c r="G137" s="50"/>
      <c r="H137" s="50"/>
      <c r="I137" s="50"/>
      <c r="J137" s="50"/>
      <c r="K137" s="50"/>
      <c r="L137" s="52"/>
    </row>
    <row r="138" spans="1:12" ht="12.75">
      <c r="A138" s="48"/>
      <c r="B138" s="49" t="s">
        <v>149</v>
      </c>
      <c r="C138" s="50"/>
      <c r="D138" s="61"/>
      <c r="E138" s="49"/>
      <c r="F138" s="50"/>
      <c r="G138" s="50"/>
      <c r="H138" s="50"/>
      <c r="I138" s="50"/>
      <c r="J138" s="50"/>
      <c r="K138" s="50"/>
      <c r="L138" s="52"/>
    </row>
    <row r="139" spans="1:12" ht="12.75">
      <c r="A139" s="48"/>
      <c r="B139" s="49" t="s">
        <v>150</v>
      </c>
      <c r="C139" s="50"/>
      <c r="D139" s="61">
        <f>SUM(I40:I42)</f>
        <v>5</v>
      </c>
      <c r="E139" s="49"/>
      <c r="F139" s="50"/>
      <c r="G139" s="50"/>
      <c r="H139" s="50"/>
      <c r="I139" s="50"/>
      <c r="J139" s="50"/>
      <c r="K139" s="50"/>
      <c r="L139" s="52"/>
    </row>
    <row r="140" spans="1:12" ht="12.75">
      <c r="A140" s="48"/>
      <c r="B140" s="49" t="s">
        <v>147</v>
      </c>
      <c r="C140" s="50"/>
      <c r="D140" s="60">
        <f>SUM(I31:I34)</f>
        <v>2</v>
      </c>
      <c r="E140" s="49"/>
      <c r="F140" s="50"/>
      <c r="G140" s="50"/>
      <c r="H140" s="50"/>
      <c r="I140" s="50"/>
      <c r="J140" s="50"/>
      <c r="K140" s="50"/>
      <c r="L140" s="52"/>
    </row>
    <row r="141" spans="1:12" ht="12.75">
      <c r="A141" s="48"/>
      <c r="B141" s="49" t="s">
        <v>151</v>
      </c>
      <c r="C141" s="50"/>
      <c r="D141" s="61">
        <f>SUM(I79:I91)</f>
        <v>14</v>
      </c>
      <c r="E141" s="49"/>
      <c r="F141" s="50"/>
      <c r="G141" s="50"/>
      <c r="H141" s="50"/>
      <c r="I141" s="50"/>
      <c r="J141" s="50"/>
      <c r="K141" s="50"/>
      <c r="L141" s="52"/>
    </row>
    <row r="142" spans="1:12" ht="12.75">
      <c r="A142" s="48"/>
      <c r="B142" s="49" t="s">
        <v>146</v>
      </c>
      <c r="C142" s="50"/>
      <c r="D142" s="61">
        <f>SUM(K116)</f>
        <v>21</v>
      </c>
      <c r="E142" s="49"/>
      <c r="F142" s="50"/>
      <c r="G142" s="50"/>
      <c r="H142" s="50"/>
      <c r="I142" s="50"/>
      <c r="J142" s="50"/>
      <c r="K142" s="50"/>
      <c r="L142" s="52"/>
    </row>
    <row r="143" spans="1:12" ht="13.5" thickBot="1">
      <c r="A143" s="62"/>
      <c r="B143" s="63"/>
      <c r="C143" s="64"/>
      <c r="D143" s="63"/>
      <c r="E143" s="63"/>
      <c r="F143" s="64"/>
      <c r="G143" s="64"/>
      <c r="H143" s="64"/>
      <c r="I143" s="64"/>
      <c r="J143" s="64"/>
      <c r="K143" s="64"/>
      <c r="L143" s="65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dcterms:created xsi:type="dcterms:W3CDTF">2006-01-11T20:50:43Z</dcterms:created>
  <dcterms:modified xsi:type="dcterms:W3CDTF">2014-03-11T16:25:45Z</dcterms:modified>
  <cp:category/>
  <cp:version/>
  <cp:contentType/>
  <cp:contentStatus/>
</cp:coreProperties>
</file>